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rle\Desktop\Flow SBA-15 data for repository\"/>
    </mc:Choice>
  </mc:AlternateContent>
  <xr:revisionPtr revIDLastSave="0" documentId="8_{E44C38B9-D8C1-4F5D-A09A-564A3F354836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Isotherm data" sheetId="2" r:id="rId1"/>
    <sheet name="Isotherm figure" sheetId="1" r:id="rId2"/>
    <sheet name="BET" sheetId="5" r:id="rId3"/>
    <sheet name="T-plot" sheetId="4" r:id="rId4"/>
    <sheet name="Total pore vol" sheetId="7" r:id="rId5"/>
    <sheet name="BJH Desorption" sheetId="8" r:id="rId6"/>
    <sheet name="Desorption data" sheetId="9" r:id="rId7"/>
    <sheet name="DFT" sheetId="1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4" l="1"/>
  <c r="C6" i="1" l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D5" i="1"/>
  <c r="C5" i="1"/>
  <c r="B6" i="8" l="1"/>
  <c r="A6" i="8" s="1"/>
  <c r="C6" i="8"/>
  <c r="D6" i="8"/>
  <c r="E6" i="8"/>
  <c r="F6" i="8"/>
  <c r="G6" i="8"/>
  <c r="H6" i="8"/>
  <c r="B7" i="8"/>
  <c r="A7" i="8" s="1"/>
  <c r="C7" i="8"/>
  <c r="D7" i="8"/>
  <c r="E7" i="8"/>
  <c r="F7" i="8"/>
  <c r="G7" i="8"/>
  <c r="H7" i="8"/>
  <c r="B8" i="8"/>
  <c r="A8" i="8" s="1"/>
  <c r="C8" i="8"/>
  <c r="D8" i="8"/>
  <c r="E8" i="8"/>
  <c r="F8" i="8"/>
  <c r="G8" i="8"/>
  <c r="H8" i="8"/>
  <c r="B9" i="8"/>
  <c r="A9" i="8" s="1"/>
  <c r="C9" i="8"/>
  <c r="D9" i="8"/>
  <c r="E9" i="8"/>
  <c r="F9" i="8"/>
  <c r="G9" i="8"/>
  <c r="H9" i="8"/>
  <c r="B10" i="8"/>
  <c r="A10" i="8" s="1"/>
  <c r="C10" i="8"/>
  <c r="D10" i="8"/>
  <c r="E10" i="8"/>
  <c r="F10" i="8"/>
  <c r="G10" i="8"/>
  <c r="H10" i="8"/>
  <c r="B11" i="8"/>
  <c r="A11" i="8" s="1"/>
  <c r="C11" i="8"/>
  <c r="D11" i="8"/>
  <c r="E11" i="8"/>
  <c r="F11" i="8"/>
  <c r="G11" i="8"/>
  <c r="H11" i="8"/>
  <c r="B12" i="8"/>
  <c r="A12" i="8" s="1"/>
  <c r="C12" i="8"/>
  <c r="D12" i="8"/>
  <c r="E12" i="8"/>
  <c r="F12" i="8"/>
  <c r="G12" i="8"/>
  <c r="H12" i="8"/>
  <c r="B13" i="8"/>
  <c r="A13" i="8" s="1"/>
  <c r="C13" i="8"/>
  <c r="D13" i="8"/>
  <c r="E13" i="8"/>
  <c r="F13" i="8"/>
  <c r="G13" i="8"/>
  <c r="H13" i="8"/>
  <c r="B14" i="8"/>
  <c r="A14" i="8" s="1"/>
  <c r="C14" i="8"/>
  <c r="D14" i="8"/>
  <c r="E14" i="8"/>
  <c r="F14" i="8"/>
  <c r="G14" i="8"/>
  <c r="H14" i="8"/>
  <c r="B15" i="8"/>
  <c r="A15" i="8" s="1"/>
  <c r="C15" i="8"/>
  <c r="D15" i="8"/>
  <c r="E15" i="8"/>
  <c r="F15" i="8"/>
  <c r="G15" i="8"/>
  <c r="H15" i="8"/>
  <c r="B16" i="8"/>
  <c r="A16" i="8" s="1"/>
  <c r="C16" i="8"/>
  <c r="D16" i="8"/>
  <c r="E16" i="8"/>
  <c r="F16" i="8"/>
  <c r="G16" i="8"/>
  <c r="H16" i="8"/>
  <c r="B17" i="8"/>
  <c r="A17" i="8" s="1"/>
  <c r="C17" i="8"/>
  <c r="D17" i="8"/>
  <c r="E17" i="8"/>
  <c r="F17" i="8"/>
  <c r="G17" i="8"/>
  <c r="H17" i="8"/>
  <c r="B18" i="8"/>
  <c r="A18" i="8" s="1"/>
  <c r="C18" i="8"/>
  <c r="D18" i="8"/>
  <c r="E18" i="8"/>
  <c r="F18" i="8"/>
  <c r="G18" i="8"/>
  <c r="H18" i="8"/>
  <c r="B19" i="8"/>
  <c r="A19" i="8" s="1"/>
  <c r="C19" i="8"/>
  <c r="D19" i="8"/>
  <c r="E19" i="8"/>
  <c r="F19" i="8"/>
  <c r="G19" i="8"/>
  <c r="H19" i="8"/>
  <c r="B20" i="8"/>
  <c r="A20" i="8" s="1"/>
  <c r="C20" i="8"/>
  <c r="D20" i="8"/>
  <c r="E20" i="8"/>
  <c r="F20" i="8"/>
  <c r="G20" i="8"/>
  <c r="H20" i="8"/>
  <c r="B21" i="8"/>
  <c r="A21" i="8" s="1"/>
  <c r="C21" i="8"/>
  <c r="D21" i="8"/>
  <c r="E21" i="8"/>
  <c r="F21" i="8"/>
  <c r="G21" i="8"/>
  <c r="H21" i="8"/>
  <c r="B22" i="8"/>
  <c r="A22" i="8" s="1"/>
  <c r="C22" i="8"/>
  <c r="D22" i="8"/>
  <c r="E22" i="8"/>
  <c r="F22" i="8"/>
  <c r="G22" i="8"/>
  <c r="H22" i="8"/>
  <c r="B23" i="8"/>
  <c r="A23" i="8" s="1"/>
  <c r="C23" i="8"/>
  <c r="D23" i="8"/>
  <c r="E23" i="8"/>
  <c r="F23" i="8"/>
  <c r="G23" i="8"/>
  <c r="H23" i="8"/>
  <c r="B24" i="8"/>
  <c r="A24" i="8" s="1"/>
  <c r="C24" i="8"/>
  <c r="D24" i="8"/>
  <c r="E24" i="8"/>
  <c r="F24" i="8"/>
  <c r="G24" i="8"/>
  <c r="H24" i="8"/>
  <c r="B25" i="8"/>
  <c r="A25" i="8" s="1"/>
  <c r="C25" i="8"/>
  <c r="D25" i="8"/>
  <c r="E25" i="8"/>
  <c r="F25" i="8"/>
  <c r="G25" i="8"/>
  <c r="H25" i="8"/>
  <c r="B26" i="8"/>
  <c r="A26" i="8" s="1"/>
  <c r="C26" i="8"/>
  <c r="D26" i="8"/>
  <c r="E26" i="8"/>
  <c r="F26" i="8"/>
  <c r="G26" i="8"/>
  <c r="H26" i="8"/>
  <c r="B27" i="8"/>
  <c r="A27" i="8" s="1"/>
  <c r="C27" i="8"/>
  <c r="D27" i="8"/>
  <c r="E27" i="8"/>
  <c r="F27" i="8"/>
  <c r="G27" i="8"/>
  <c r="H27" i="8"/>
  <c r="B28" i="8"/>
  <c r="A28" i="8" s="1"/>
  <c r="C28" i="8"/>
  <c r="D28" i="8"/>
  <c r="E28" i="8"/>
  <c r="F28" i="8"/>
  <c r="G28" i="8"/>
  <c r="H28" i="8"/>
  <c r="B30" i="8"/>
  <c r="A30" i="8" s="1"/>
  <c r="C30" i="8"/>
  <c r="D30" i="8"/>
  <c r="B32" i="8"/>
  <c r="A32" i="8" s="1"/>
  <c r="C32" i="8"/>
  <c r="D32" i="8"/>
  <c r="E32" i="8"/>
  <c r="F32" i="8"/>
  <c r="B33" i="8"/>
  <c r="A33" i="8" s="1"/>
  <c r="C33" i="8"/>
  <c r="D33" i="8"/>
  <c r="E33" i="8"/>
  <c r="F33" i="8"/>
  <c r="B34" i="8"/>
  <c r="A34" i="8" s="1"/>
  <c r="C34" i="8"/>
  <c r="D34" i="8"/>
  <c r="E34" i="8"/>
  <c r="F34" i="8"/>
  <c r="G34" i="8"/>
  <c r="A29" i="1"/>
  <c r="B29" i="1"/>
  <c r="A5" i="1" l="1"/>
  <c r="B5" i="1"/>
  <c r="B5" i="8" l="1"/>
  <c r="A5" i="8" s="1"/>
  <c r="C5" i="8" l="1"/>
  <c r="D5" i="8"/>
  <c r="E5" i="8"/>
  <c r="F5" i="8"/>
  <c r="G5" i="8"/>
  <c r="H5" i="8"/>
  <c r="A6" i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</calcChain>
</file>

<file path=xl/sharedStrings.xml><?xml version="1.0" encoding="utf-8"?>
<sst xmlns="http://schemas.openxmlformats.org/spreadsheetml/2006/main" count="788" uniqueCount="175">
  <si>
    <t>Relative</t>
  </si>
  <si>
    <t>Volume</t>
  </si>
  <si>
    <t>Pressure</t>
  </si>
  <si>
    <t>cc/g</t>
  </si>
  <si>
    <t>Quantachrome</t>
  </si>
  <si>
    <t>-</t>
  </si>
  <si>
    <t>Data</t>
  </si>
  <si>
    <t>Acquisition</t>
  </si>
  <si>
    <t>and</t>
  </si>
  <si>
    <t>Reduction</t>
  </si>
  <si>
    <t>for</t>
  </si>
  <si>
    <t>Instruments</t>
  </si>
  <si>
    <t>version</t>
  </si>
  <si>
    <t>Analysis</t>
  </si>
  <si>
    <t>Report</t>
  </si>
  <si>
    <t>Sample</t>
  </si>
  <si>
    <t>ID:</t>
  </si>
  <si>
    <t>Desc:</t>
  </si>
  <si>
    <t>g</t>
  </si>
  <si>
    <t>cc</t>
  </si>
  <si>
    <t>Outgas</t>
  </si>
  <si>
    <t>Time:</t>
  </si>
  <si>
    <t>hrs</t>
  </si>
  <si>
    <t>C</t>
  </si>
  <si>
    <t>gas:</t>
  </si>
  <si>
    <t>Nitrogen</t>
  </si>
  <si>
    <t>Bath</t>
  </si>
  <si>
    <t>K</t>
  </si>
  <si>
    <t>Instrument:</t>
  </si>
  <si>
    <t>Station</t>
  </si>
  <si>
    <t>Adsorbate</t>
  </si>
  <si>
    <t>Temperature</t>
  </si>
  <si>
    <t>77.350K</t>
  </si>
  <si>
    <t>Molec.</t>
  </si>
  <si>
    <t>Wt.:</t>
  </si>
  <si>
    <t>Cross</t>
  </si>
  <si>
    <t>Section:</t>
  </si>
  <si>
    <t>Å²</t>
  </si>
  <si>
    <t>Liquid</t>
  </si>
  <si>
    <t>Density:</t>
  </si>
  <si>
    <t>g/cc</t>
  </si>
  <si>
    <t>@</t>
  </si>
  <si>
    <t>STP</t>
  </si>
  <si>
    <t>volume</t>
  </si>
  <si>
    <t>BET</t>
  </si>
  <si>
    <t>/</t>
  </si>
  <si>
    <t>[</t>
  </si>
  <si>
    <t>W((Po/P)</t>
  </si>
  <si>
    <t>1)</t>
  </si>
  <si>
    <t>]</t>
  </si>
  <si>
    <t>P/Po</t>
  </si>
  <si>
    <t>summary</t>
  </si>
  <si>
    <t>Slope</t>
  </si>
  <si>
    <t>=</t>
  </si>
  <si>
    <t>Intercept</t>
  </si>
  <si>
    <t>Correlation</t>
  </si>
  <si>
    <t>coefficient,</t>
  </si>
  <si>
    <t>r</t>
  </si>
  <si>
    <t>constant=</t>
  </si>
  <si>
    <t>Surface</t>
  </si>
  <si>
    <t>Area</t>
  </si>
  <si>
    <t>m²/g</t>
  </si>
  <si>
    <t>t-Method</t>
  </si>
  <si>
    <t>Calc.</t>
  </si>
  <si>
    <t>method:</t>
  </si>
  <si>
    <t>de</t>
  </si>
  <si>
    <t>Boer</t>
  </si>
  <si>
    <t>method</t>
  </si>
  <si>
    <t>Total</t>
  </si>
  <si>
    <t>Pore</t>
  </si>
  <si>
    <t>pore</t>
  </si>
  <si>
    <t>pores</t>
  </si>
  <si>
    <t>smaller</t>
  </si>
  <si>
    <t>than</t>
  </si>
  <si>
    <t>nm</t>
  </si>
  <si>
    <t>(Diameter)</t>
  </si>
  <si>
    <t>at</t>
  </si>
  <si>
    <t>BJH/DH</t>
  </si>
  <si>
    <t>Moving</t>
  </si>
  <si>
    <t>pt.</t>
  </si>
  <si>
    <t>avg.:</t>
  </si>
  <si>
    <t>off</t>
  </si>
  <si>
    <t>Diameter</t>
  </si>
  <si>
    <t>Pore Vol</t>
  </si>
  <si>
    <t>Pore Surf Area</t>
  </si>
  <si>
    <t>dV(d)</t>
  </si>
  <si>
    <t>dS(d)</t>
  </si>
  <si>
    <t>dV(logd)</t>
  </si>
  <si>
    <t>dS(logd)</t>
  </si>
  <si>
    <t>Å</t>
  </si>
  <si>
    <t>cc/Å/g</t>
  </si>
  <si>
    <t>m²/Å/g</t>
  </si>
  <si>
    <t>Surf</t>
  </si>
  <si>
    <t>CP</t>
  </si>
  <si>
    <t>Operator:</t>
  </si>
  <si>
    <t>Parameters</t>
  </si>
  <si>
    <t>Thickness</t>
  </si>
  <si>
    <t>(cc/g)</t>
  </si>
  <si>
    <t>V-t</t>
  </si>
  <si>
    <t>DeBoer</t>
  </si>
  <si>
    <t>Micropore</t>
  </si>
  <si>
    <t>area</t>
  </si>
  <si>
    <t>External</t>
  </si>
  <si>
    <t>surface</t>
  </si>
  <si>
    <t>S</t>
  </si>
  <si>
    <t>Comment:</t>
  </si>
  <si>
    <t>BJH</t>
  </si>
  <si>
    <t>desorption</t>
  </si>
  <si>
    <t>Dv(d)</t>
  </si>
  <si>
    <t>(nm)</t>
  </si>
  <si>
    <t>cc/nm/g</t>
  </si>
  <si>
    <t>m²/nm/g</t>
  </si>
  <si>
    <t>DFT</t>
  </si>
  <si>
    <t>Model:</t>
  </si>
  <si>
    <t>N2</t>
  </si>
  <si>
    <t>on</t>
  </si>
  <si>
    <t>silica</t>
  </si>
  <si>
    <t>(cylindr.</t>
  </si>
  <si>
    <t>pore,</t>
  </si>
  <si>
    <t>NLDFT</t>
  </si>
  <si>
    <t>model)</t>
  </si>
  <si>
    <t>Rel.</t>
  </si>
  <si>
    <t>press.</t>
  </si>
  <si>
    <t>range:</t>
  </si>
  <si>
    <t>avg:</t>
  </si>
  <si>
    <t>width</t>
  </si>
  <si>
    <t>Cumulative</t>
  </si>
  <si>
    <t>Lower</t>
  </si>
  <si>
    <t>confidence</t>
  </si>
  <si>
    <t>limit</t>
  </si>
  <si>
    <t>Fitting</t>
  </si>
  <si>
    <t>error</t>
  </si>
  <si>
    <t>%</t>
  </si>
  <si>
    <t>point</t>
  </si>
  <si>
    <t>average</t>
  </si>
  <si>
    <t>:</t>
  </si>
  <si>
    <t>NovaWin</t>
  </si>
  <si>
    <t>NOVA</t>
  </si>
  <si>
    <t>instruments</t>
  </si>
  <si>
    <t>©1994-2013,</t>
  </si>
  <si>
    <t>quantachrome</t>
  </si>
  <si>
    <t>Filename:</t>
  </si>
  <si>
    <t>weight:</t>
  </si>
  <si>
    <t>Volume:</t>
  </si>
  <si>
    <t>OutgasTemp:</t>
  </si>
  <si>
    <t>Temp:</t>
  </si>
  <si>
    <t>Press.</t>
  </si>
  <si>
    <t>Tolerance:0.050/0.050</t>
  </si>
  <si>
    <t>(ads/des)Equil</t>
  </si>
  <si>
    <t>time:</t>
  </si>
  <si>
    <t>120/120</t>
  </si>
  <si>
    <t>sec</t>
  </si>
  <si>
    <t>timeout:360/360</t>
  </si>
  <si>
    <t>(ads/des)</t>
  </si>
  <si>
    <t>min</t>
  </si>
  <si>
    <t>End</t>
  </si>
  <si>
    <t>of</t>
  </si>
  <si>
    <t>run:</t>
  </si>
  <si>
    <t>Nova</t>
  </si>
  <si>
    <t>Cell</t>
  </si>
  <si>
    <t>equilibrium</t>
  </si>
  <si>
    <t>dV(log</t>
  </si>
  <si>
    <t>d)</t>
  </si>
  <si>
    <t>dS(log</t>
  </si>
  <si>
    <t>(Mode(dLog))</t>
  </si>
  <si>
    <t>Date:2018/04/20</t>
  </si>
  <si>
    <t>80C</t>
  </si>
  <si>
    <t>HT</t>
  </si>
  <si>
    <t>HIGH</t>
  </si>
  <si>
    <t>130-4-2b</t>
  </si>
  <si>
    <t>H2O</t>
  </si>
  <si>
    <t>day</t>
  </si>
  <si>
    <t>RES.qps</t>
  </si>
  <si>
    <t>B</t>
  </si>
  <si>
    <t>Date:2019/08/02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</si>
</sst>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164" fontId="0" fillId="0" borderId="0" xfId="0" applyNumberFormat="1"/>
    <xf numFmtId="14" fontId="0" fillId="0" borderId="0" xfId="0" applyNumberFormat="1"/>
    <xf numFmtId="21" fontId="0" fillId="0" borderId="0" xfId="0" applyNumberFormat="1"/>
    <xf numFmtId="16" fontId="0" fillId="0" borderId="0" xfId="0" applyNumberFormat="1"/>
    <xf numFmtId="165" fontId="0" fillId="0" borderId="0" xfId="0" applyNumberFormat="1"/>
    <xf numFmtId="20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32777777777779"/>
          <c:y val="2.956736111111111E-2"/>
          <c:w val="0.63761597222222222"/>
          <c:h val="0.80659652777777779"/>
        </c:manualLayout>
      </c:layout>
      <c:scatterChart>
        <c:scatterStyle val="lineMarker"/>
        <c:varyColors val="0"/>
        <c:ser>
          <c:idx val="1"/>
          <c:order val="1"/>
          <c:tx>
            <c:v>dV(logd)</c:v>
          </c:tx>
          <c:spPr>
            <a:ln w="12700">
              <a:solidFill>
                <a:srgbClr val="0070C0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 w="19050">
                <a:solidFill>
                  <a:srgbClr val="0070C0"/>
                </a:solidFill>
                <a:prstDash val="solid"/>
              </a:ln>
            </c:spPr>
          </c:marker>
          <c:xVal>
            <c:numRef>
              <c:f>DFT!$B$27:$B$116</c:f>
              <c:numCache>
                <c:formatCode>General</c:formatCode>
                <c:ptCount val="90"/>
                <c:pt idx="0">
                  <c:v>1.3260000000000001</c:v>
                </c:pt>
                <c:pt idx="1">
                  <c:v>1.379</c:v>
                </c:pt>
                <c:pt idx="2">
                  <c:v>1.4319999999999999</c:v>
                </c:pt>
                <c:pt idx="3">
                  <c:v>1.498</c:v>
                </c:pt>
                <c:pt idx="4">
                  <c:v>1.5640000000000001</c:v>
                </c:pt>
                <c:pt idx="5">
                  <c:v>1.631</c:v>
                </c:pt>
                <c:pt idx="6">
                  <c:v>1.6970000000000001</c:v>
                </c:pt>
                <c:pt idx="7">
                  <c:v>1.78</c:v>
                </c:pt>
                <c:pt idx="8">
                  <c:v>1.8680000000000001</c:v>
                </c:pt>
                <c:pt idx="9">
                  <c:v>1.948</c:v>
                </c:pt>
                <c:pt idx="10">
                  <c:v>2.0270000000000001</c:v>
                </c:pt>
                <c:pt idx="11">
                  <c:v>2.1070000000000002</c:v>
                </c:pt>
                <c:pt idx="12">
                  <c:v>2.1859999999999999</c:v>
                </c:pt>
                <c:pt idx="13">
                  <c:v>2.266</c:v>
                </c:pt>
                <c:pt idx="14">
                  <c:v>2.3450000000000002</c:v>
                </c:pt>
                <c:pt idx="15">
                  <c:v>2.4249999999999998</c:v>
                </c:pt>
                <c:pt idx="16">
                  <c:v>2.504</c:v>
                </c:pt>
                <c:pt idx="17">
                  <c:v>2.5830000000000002</c:v>
                </c:pt>
                <c:pt idx="18">
                  <c:v>2.7029999999999998</c:v>
                </c:pt>
                <c:pt idx="19">
                  <c:v>2.8220000000000001</c:v>
                </c:pt>
                <c:pt idx="20">
                  <c:v>2.9409999999999998</c:v>
                </c:pt>
                <c:pt idx="21">
                  <c:v>3.06</c:v>
                </c:pt>
                <c:pt idx="22">
                  <c:v>3.1789999999999998</c:v>
                </c:pt>
                <c:pt idx="23">
                  <c:v>3.298</c:v>
                </c:pt>
                <c:pt idx="24">
                  <c:v>3.4180000000000001</c:v>
                </c:pt>
                <c:pt idx="25">
                  <c:v>3.5369999999999999</c:v>
                </c:pt>
                <c:pt idx="26">
                  <c:v>3.6560000000000001</c:v>
                </c:pt>
                <c:pt idx="27">
                  <c:v>3.7749999999999999</c:v>
                </c:pt>
                <c:pt idx="28">
                  <c:v>3.9340000000000002</c:v>
                </c:pt>
                <c:pt idx="29">
                  <c:v>4.093</c:v>
                </c:pt>
                <c:pt idx="30">
                  <c:v>4.2519999999999998</c:v>
                </c:pt>
                <c:pt idx="31">
                  <c:v>4.4109999999999996</c:v>
                </c:pt>
                <c:pt idx="32">
                  <c:v>4.57</c:v>
                </c:pt>
                <c:pt idx="33">
                  <c:v>4.7279999999999998</c:v>
                </c:pt>
                <c:pt idx="34">
                  <c:v>4.8869999999999996</c:v>
                </c:pt>
                <c:pt idx="35">
                  <c:v>5.0860000000000003</c:v>
                </c:pt>
                <c:pt idx="36">
                  <c:v>5.2850000000000001</c:v>
                </c:pt>
                <c:pt idx="37">
                  <c:v>5.4829999999999997</c:v>
                </c:pt>
                <c:pt idx="38">
                  <c:v>5.6820000000000004</c:v>
                </c:pt>
                <c:pt idx="39">
                  <c:v>5.88</c:v>
                </c:pt>
                <c:pt idx="40">
                  <c:v>6.0789999999999997</c:v>
                </c:pt>
                <c:pt idx="41">
                  <c:v>6.3170000000000002</c:v>
                </c:pt>
                <c:pt idx="42">
                  <c:v>6.556</c:v>
                </c:pt>
                <c:pt idx="43">
                  <c:v>6.7939999999999996</c:v>
                </c:pt>
                <c:pt idx="44">
                  <c:v>7.032</c:v>
                </c:pt>
                <c:pt idx="45">
                  <c:v>7.31</c:v>
                </c:pt>
                <c:pt idx="46">
                  <c:v>7.5880000000000001</c:v>
                </c:pt>
                <c:pt idx="47">
                  <c:v>7.867</c:v>
                </c:pt>
                <c:pt idx="48">
                  <c:v>8.1449999999999996</c:v>
                </c:pt>
                <c:pt idx="49">
                  <c:v>8.4619999999999997</c:v>
                </c:pt>
                <c:pt idx="50">
                  <c:v>8.7799999999999994</c:v>
                </c:pt>
                <c:pt idx="51">
                  <c:v>9.0980000000000008</c:v>
                </c:pt>
                <c:pt idx="52">
                  <c:v>9.4160000000000004</c:v>
                </c:pt>
                <c:pt idx="53">
                  <c:v>9.7729999999999997</c:v>
                </c:pt>
                <c:pt idx="54">
                  <c:v>10.131</c:v>
                </c:pt>
                <c:pt idx="55">
                  <c:v>10.488</c:v>
                </c:pt>
                <c:pt idx="56">
                  <c:v>10.885</c:v>
                </c:pt>
                <c:pt idx="57">
                  <c:v>11.282999999999999</c:v>
                </c:pt>
                <c:pt idx="58">
                  <c:v>11.68</c:v>
                </c:pt>
                <c:pt idx="59">
                  <c:v>12.117000000000001</c:v>
                </c:pt>
                <c:pt idx="60">
                  <c:v>12.554</c:v>
                </c:pt>
                <c:pt idx="61">
                  <c:v>12.991</c:v>
                </c:pt>
                <c:pt idx="62">
                  <c:v>13.467000000000001</c:v>
                </c:pt>
                <c:pt idx="63">
                  <c:v>13.944000000000001</c:v>
                </c:pt>
                <c:pt idx="64">
                  <c:v>14.46</c:v>
                </c:pt>
                <c:pt idx="65">
                  <c:v>14.977</c:v>
                </c:pt>
                <c:pt idx="66">
                  <c:v>15.532999999999999</c:v>
                </c:pt>
                <c:pt idx="67">
                  <c:v>16.088999999999999</c:v>
                </c:pt>
                <c:pt idx="68">
                  <c:v>16.684999999999999</c:v>
                </c:pt>
                <c:pt idx="69">
                  <c:v>17.280999999999999</c:v>
                </c:pt>
                <c:pt idx="70">
                  <c:v>17.916</c:v>
                </c:pt>
                <c:pt idx="71">
                  <c:v>18.552</c:v>
                </c:pt>
                <c:pt idx="72">
                  <c:v>19.227</c:v>
                </c:pt>
                <c:pt idx="73">
                  <c:v>19.902000000000001</c:v>
                </c:pt>
                <c:pt idx="74">
                  <c:v>20.617000000000001</c:v>
                </c:pt>
                <c:pt idx="75">
                  <c:v>21.372</c:v>
                </c:pt>
                <c:pt idx="76">
                  <c:v>22.126999999999999</c:v>
                </c:pt>
                <c:pt idx="77">
                  <c:v>22.920999999999999</c:v>
                </c:pt>
                <c:pt idx="78">
                  <c:v>23.754999999999999</c:v>
                </c:pt>
                <c:pt idx="79">
                  <c:v>24.629000000000001</c:v>
                </c:pt>
                <c:pt idx="80">
                  <c:v>25.503</c:v>
                </c:pt>
                <c:pt idx="81">
                  <c:v>26.417000000000002</c:v>
                </c:pt>
                <c:pt idx="82">
                  <c:v>27.37</c:v>
                </c:pt>
                <c:pt idx="83">
                  <c:v>28.363</c:v>
                </c:pt>
                <c:pt idx="84">
                  <c:v>29.396000000000001</c:v>
                </c:pt>
                <c:pt idx="85">
                  <c:v>30.468</c:v>
                </c:pt>
                <c:pt idx="86">
                  <c:v>31.541</c:v>
                </c:pt>
                <c:pt idx="87">
                  <c:v>32.652999999999999</c:v>
                </c:pt>
                <c:pt idx="88">
                  <c:v>33.805</c:v>
                </c:pt>
                <c:pt idx="89">
                  <c:v>34.997</c:v>
                </c:pt>
              </c:numCache>
            </c:numRef>
          </c:xVal>
          <c:yVal>
            <c:numRef>
              <c:f>DFT!$E$27:$E$116</c:f>
              <c:numCache>
                <c:formatCode>0.00E+00</c:formatCode>
                <c:ptCount val="90"/>
                <c:pt idx="0">
                  <c:v>0.20177999999999999</c:v>
                </c:pt>
                <c:pt idx="1">
                  <c:v>0.19361</c:v>
                </c:pt>
                <c:pt idx="2">
                  <c:v>0.15612000000000001</c:v>
                </c:pt>
                <c:pt idx="3">
                  <c:v>0.12328</c:v>
                </c:pt>
                <c:pt idx="4">
                  <c:v>0.1081</c:v>
                </c:pt>
                <c:pt idx="5">
                  <c:v>0.1241</c:v>
                </c:pt>
                <c:pt idx="6">
                  <c:v>0.16320000000000001</c:v>
                </c:pt>
                <c:pt idx="7">
                  <c:v>0.19936999999999999</c:v>
                </c:pt>
                <c:pt idx="8">
                  <c:v>0.32522000000000001</c:v>
                </c:pt>
                <c:pt idx="9">
                  <c:v>0.56464999999999999</c:v>
                </c:pt>
                <c:pt idx="10">
                  <c:v>0.64180000000000004</c:v>
                </c:pt>
                <c:pt idx="11">
                  <c:v>0.55574999999999997</c:v>
                </c:pt>
                <c:pt idx="12">
                  <c:v>0.47722999999999999</c:v>
                </c:pt>
                <c:pt idx="13">
                  <c:v>0.41227000000000003</c:v>
                </c:pt>
                <c:pt idx="14">
                  <c:v>0.38646999999999998</c:v>
                </c:pt>
                <c:pt idx="15">
                  <c:v>0.39933999999999997</c:v>
                </c:pt>
                <c:pt idx="16">
                  <c:v>0.43225999999999998</c:v>
                </c:pt>
                <c:pt idx="17">
                  <c:v>0.36923</c:v>
                </c:pt>
                <c:pt idx="18">
                  <c:v>0.30887999999999999</c:v>
                </c:pt>
                <c:pt idx="19">
                  <c:v>0.30218</c:v>
                </c:pt>
                <c:pt idx="20">
                  <c:v>0.33167999999999997</c:v>
                </c:pt>
                <c:pt idx="21">
                  <c:v>0.38292999999999999</c:v>
                </c:pt>
                <c:pt idx="22">
                  <c:v>0.38392999999999999</c:v>
                </c:pt>
                <c:pt idx="23">
                  <c:v>0.34599000000000002</c:v>
                </c:pt>
                <c:pt idx="24">
                  <c:v>0.31614999999999999</c:v>
                </c:pt>
                <c:pt idx="25">
                  <c:v>0.29353000000000001</c:v>
                </c:pt>
                <c:pt idx="26">
                  <c:v>0.31913000000000002</c:v>
                </c:pt>
                <c:pt idx="27">
                  <c:v>0.32750000000000001</c:v>
                </c:pt>
                <c:pt idx="28">
                  <c:v>0.32053999999999999</c:v>
                </c:pt>
                <c:pt idx="29">
                  <c:v>0.31257000000000001</c:v>
                </c:pt>
                <c:pt idx="30">
                  <c:v>0.26033000000000001</c:v>
                </c:pt>
                <c:pt idx="31">
                  <c:v>0.24188999999999999</c:v>
                </c:pt>
                <c:pt idx="32">
                  <c:v>0.27482000000000001</c:v>
                </c:pt>
                <c:pt idx="33">
                  <c:v>0.3463</c:v>
                </c:pt>
                <c:pt idx="34">
                  <c:v>0.62849999999999995</c:v>
                </c:pt>
                <c:pt idx="35">
                  <c:v>0.87929000000000002</c:v>
                </c:pt>
                <c:pt idx="36">
                  <c:v>0.79829000000000006</c:v>
                </c:pt>
                <c:pt idx="37">
                  <c:v>0.55357000000000001</c:v>
                </c:pt>
                <c:pt idx="38">
                  <c:v>0.40533999999999998</c:v>
                </c:pt>
                <c:pt idx="39">
                  <c:v>0.37772</c:v>
                </c:pt>
                <c:pt idx="40">
                  <c:v>0.43407000000000001</c:v>
                </c:pt>
                <c:pt idx="41">
                  <c:v>0.56813999999999998</c:v>
                </c:pt>
                <c:pt idx="42">
                  <c:v>0.76970000000000005</c:v>
                </c:pt>
                <c:pt idx="43">
                  <c:v>1.3328</c:v>
                </c:pt>
                <c:pt idx="44">
                  <c:v>2.5520999999999998</c:v>
                </c:pt>
                <c:pt idx="45">
                  <c:v>4.1590999999999996</c:v>
                </c:pt>
                <c:pt idx="46">
                  <c:v>5.5720999999999998</c:v>
                </c:pt>
                <c:pt idx="47">
                  <c:v>6.3399000000000001</c:v>
                </c:pt>
                <c:pt idx="48">
                  <c:v>5.0655000000000001</c:v>
                </c:pt>
                <c:pt idx="49">
                  <c:v>2.8037999999999998</c:v>
                </c:pt>
                <c:pt idx="50">
                  <c:v>1.4105000000000001</c:v>
                </c:pt>
                <c:pt idx="51">
                  <c:v>0.68589999999999995</c:v>
                </c:pt>
                <c:pt idx="52">
                  <c:v>0.44275999999999999</c:v>
                </c:pt>
                <c:pt idx="53">
                  <c:v>0.26516000000000001</c:v>
                </c:pt>
                <c:pt idx="54">
                  <c:v>0.18837000000000001</c:v>
                </c:pt>
                <c:pt idx="55">
                  <c:v>0.16922000000000001</c:v>
                </c:pt>
                <c:pt idx="56">
                  <c:v>0.12291000000000001</c:v>
                </c:pt>
                <c:pt idx="57">
                  <c:v>8.9597999999999997E-2</c:v>
                </c:pt>
                <c:pt idx="58">
                  <c:v>8.0766000000000004E-2</c:v>
                </c:pt>
                <c:pt idx="59">
                  <c:v>7.3029999999999998E-2</c:v>
                </c:pt>
                <c:pt idx="60">
                  <c:v>8.3611000000000005E-2</c:v>
                </c:pt>
                <c:pt idx="61">
                  <c:v>9.0403999999999998E-2</c:v>
                </c:pt>
                <c:pt idx="62">
                  <c:v>8.8902999999999996E-2</c:v>
                </c:pt>
                <c:pt idx="63">
                  <c:v>8.6758000000000002E-2</c:v>
                </c:pt>
                <c:pt idx="64">
                  <c:v>7.4660000000000004E-2</c:v>
                </c:pt>
                <c:pt idx="65">
                  <c:v>6.8319000000000005E-2</c:v>
                </c:pt>
                <c:pt idx="66">
                  <c:v>6.7787E-2</c:v>
                </c:pt>
                <c:pt idx="67">
                  <c:v>7.0389999999999994E-2</c:v>
                </c:pt>
                <c:pt idx="68">
                  <c:v>6.8897E-2</c:v>
                </c:pt>
                <c:pt idx="69">
                  <c:v>6.1991999999999998E-2</c:v>
                </c:pt>
                <c:pt idx="70">
                  <c:v>4.9585999999999998E-2</c:v>
                </c:pt>
                <c:pt idx="71">
                  <c:v>4.0506E-2</c:v>
                </c:pt>
                <c:pt idx="72">
                  <c:v>5.1649E-2</c:v>
                </c:pt>
                <c:pt idx="73">
                  <c:v>5.5891000000000003E-2</c:v>
                </c:pt>
                <c:pt idx="74">
                  <c:v>4.3556999999999998E-2</c:v>
                </c:pt>
                <c:pt idx="75">
                  <c:v>4.2784000000000003E-2</c:v>
                </c:pt>
                <c:pt idx="76">
                  <c:v>4.3895000000000003E-2</c:v>
                </c:pt>
                <c:pt idx="77">
                  <c:v>4.2446999999999999E-2</c:v>
                </c:pt>
                <c:pt idx="78">
                  <c:v>4.0006E-2</c:v>
                </c:pt>
                <c:pt idx="79">
                  <c:v>3.1571000000000002E-2</c:v>
                </c:pt>
                <c:pt idx="80">
                  <c:v>2.8646000000000001E-2</c:v>
                </c:pt>
                <c:pt idx="81">
                  <c:v>2.9842E-2</c:v>
                </c:pt>
                <c:pt idx="82">
                  <c:v>3.1002999999999999E-2</c:v>
                </c:pt>
                <c:pt idx="83">
                  <c:v>3.0131999999999999E-2</c:v>
                </c:pt>
                <c:pt idx="84">
                  <c:v>2.3729E-2</c:v>
                </c:pt>
                <c:pt idx="85">
                  <c:v>2.2697999999999999E-2</c:v>
                </c:pt>
                <c:pt idx="86">
                  <c:v>2.4635000000000001E-2</c:v>
                </c:pt>
                <c:pt idx="87">
                  <c:v>2.1988000000000001E-2</c:v>
                </c:pt>
                <c:pt idx="88">
                  <c:v>2.4823999999999999E-2</c:v>
                </c:pt>
                <c:pt idx="89">
                  <c:v>2.9794999999999999E-2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1C-4168-99B5-A667FEC09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43200"/>
        <c:axId val="7843776"/>
      </c:scatterChart>
      <c:scatterChart>
        <c:scatterStyle val="lineMarker"/>
        <c:varyColors val="0"/>
        <c:ser>
          <c:idx val="0"/>
          <c:order val="0"/>
          <c:tx>
            <c:v>Cumulative pore vol.</c:v>
          </c:tx>
          <c:spPr>
            <a:ln w="12700">
              <a:solidFill>
                <a:schemeClr val="accent2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  <a:prstDash val="solid"/>
              </a:ln>
            </c:spPr>
          </c:marker>
          <c:xVal>
            <c:numRef>
              <c:f>DFT!$B$27:$B$116</c:f>
              <c:numCache>
                <c:formatCode>General</c:formatCode>
                <c:ptCount val="90"/>
                <c:pt idx="0">
                  <c:v>1.3260000000000001</c:v>
                </c:pt>
                <c:pt idx="1">
                  <c:v>1.379</c:v>
                </c:pt>
                <c:pt idx="2">
                  <c:v>1.4319999999999999</c:v>
                </c:pt>
                <c:pt idx="3">
                  <c:v>1.498</c:v>
                </c:pt>
                <c:pt idx="4">
                  <c:v>1.5640000000000001</c:v>
                </c:pt>
                <c:pt idx="5">
                  <c:v>1.631</c:v>
                </c:pt>
                <c:pt idx="6">
                  <c:v>1.6970000000000001</c:v>
                </c:pt>
                <c:pt idx="7">
                  <c:v>1.78</c:v>
                </c:pt>
                <c:pt idx="8">
                  <c:v>1.8680000000000001</c:v>
                </c:pt>
                <c:pt idx="9">
                  <c:v>1.948</c:v>
                </c:pt>
                <c:pt idx="10">
                  <c:v>2.0270000000000001</c:v>
                </c:pt>
                <c:pt idx="11">
                  <c:v>2.1070000000000002</c:v>
                </c:pt>
                <c:pt idx="12">
                  <c:v>2.1859999999999999</c:v>
                </c:pt>
                <c:pt idx="13">
                  <c:v>2.266</c:v>
                </c:pt>
                <c:pt idx="14">
                  <c:v>2.3450000000000002</c:v>
                </c:pt>
                <c:pt idx="15">
                  <c:v>2.4249999999999998</c:v>
                </c:pt>
                <c:pt idx="16">
                  <c:v>2.504</c:v>
                </c:pt>
                <c:pt idx="17">
                  <c:v>2.5830000000000002</c:v>
                </c:pt>
                <c:pt idx="18">
                  <c:v>2.7029999999999998</c:v>
                </c:pt>
                <c:pt idx="19">
                  <c:v>2.8220000000000001</c:v>
                </c:pt>
                <c:pt idx="20">
                  <c:v>2.9409999999999998</c:v>
                </c:pt>
                <c:pt idx="21">
                  <c:v>3.06</c:v>
                </c:pt>
                <c:pt idx="22">
                  <c:v>3.1789999999999998</c:v>
                </c:pt>
                <c:pt idx="23">
                  <c:v>3.298</c:v>
                </c:pt>
                <c:pt idx="24">
                  <c:v>3.4180000000000001</c:v>
                </c:pt>
                <c:pt idx="25">
                  <c:v>3.5369999999999999</c:v>
                </c:pt>
                <c:pt idx="26">
                  <c:v>3.6560000000000001</c:v>
                </c:pt>
                <c:pt idx="27">
                  <c:v>3.7749999999999999</c:v>
                </c:pt>
                <c:pt idx="28">
                  <c:v>3.9340000000000002</c:v>
                </c:pt>
                <c:pt idx="29">
                  <c:v>4.093</c:v>
                </c:pt>
                <c:pt idx="30">
                  <c:v>4.2519999999999998</c:v>
                </c:pt>
                <c:pt idx="31">
                  <c:v>4.4109999999999996</c:v>
                </c:pt>
                <c:pt idx="32">
                  <c:v>4.57</c:v>
                </c:pt>
                <c:pt idx="33">
                  <c:v>4.7279999999999998</c:v>
                </c:pt>
                <c:pt idx="34">
                  <c:v>4.8869999999999996</c:v>
                </c:pt>
                <c:pt idx="35">
                  <c:v>5.0860000000000003</c:v>
                </c:pt>
                <c:pt idx="36">
                  <c:v>5.2850000000000001</c:v>
                </c:pt>
                <c:pt idx="37">
                  <c:v>5.4829999999999997</c:v>
                </c:pt>
                <c:pt idx="38">
                  <c:v>5.6820000000000004</c:v>
                </c:pt>
                <c:pt idx="39">
                  <c:v>5.88</c:v>
                </c:pt>
                <c:pt idx="40">
                  <c:v>6.0789999999999997</c:v>
                </c:pt>
                <c:pt idx="41">
                  <c:v>6.3170000000000002</c:v>
                </c:pt>
                <c:pt idx="42">
                  <c:v>6.556</c:v>
                </c:pt>
                <c:pt idx="43">
                  <c:v>6.7939999999999996</c:v>
                </c:pt>
                <c:pt idx="44">
                  <c:v>7.032</c:v>
                </c:pt>
                <c:pt idx="45">
                  <c:v>7.31</c:v>
                </c:pt>
                <c:pt idx="46">
                  <c:v>7.5880000000000001</c:v>
                </c:pt>
                <c:pt idx="47">
                  <c:v>7.867</c:v>
                </c:pt>
                <c:pt idx="48">
                  <c:v>8.1449999999999996</c:v>
                </c:pt>
                <c:pt idx="49">
                  <c:v>8.4619999999999997</c:v>
                </c:pt>
                <c:pt idx="50">
                  <c:v>8.7799999999999994</c:v>
                </c:pt>
                <c:pt idx="51">
                  <c:v>9.0980000000000008</c:v>
                </c:pt>
                <c:pt idx="52">
                  <c:v>9.4160000000000004</c:v>
                </c:pt>
                <c:pt idx="53">
                  <c:v>9.7729999999999997</c:v>
                </c:pt>
                <c:pt idx="54">
                  <c:v>10.131</c:v>
                </c:pt>
                <c:pt idx="55">
                  <c:v>10.488</c:v>
                </c:pt>
                <c:pt idx="56">
                  <c:v>10.885</c:v>
                </c:pt>
                <c:pt idx="57">
                  <c:v>11.282999999999999</c:v>
                </c:pt>
                <c:pt idx="58">
                  <c:v>11.68</c:v>
                </c:pt>
                <c:pt idx="59">
                  <c:v>12.117000000000001</c:v>
                </c:pt>
                <c:pt idx="60">
                  <c:v>12.554</c:v>
                </c:pt>
                <c:pt idx="61">
                  <c:v>12.991</c:v>
                </c:pt>
                <c:pt idx="62">
                  <c:v>13.467000000000001</c:v>
                </c:pt>
                <c:pt idx="63">
                  <c:v>13.944000000000001</c:v>
                </c:pt>
                <c:pt idx="64">
                  <c:v>14.46</c:v>
                </c:pt>
                <c:pt idx="65">
                  <c:v>14.977</c:v>
                </c:pt>
                <c:pt idx="66">
                  <c:v>15.532999999999999</c:v>
                </c:pt>
                <c:pt idx="67">
                  <c:v>16.088999999999999</c:v>
                </c:pt>
                <c:pt idx="68">
                  <c:v>16.684999999999999</c:v>
                </c:pt>
                <c:pt idx="69">
                  <c:v>17.280999999999999</c:v>
                </c:pt>
                <c:pt idx="70">
                  <c:v>17.916</c:v>
                </c:pt>
                <c:pt idx="71">
                  <c:v>18.552</c:v>
                </c:pt>
                <c:pt idx="72">
                  <c:v>19.227</c:v>
                </c:pt>
                <c:pt idx="73">
                  <c:v>19.902000000000001</c:v>
                </c:pt>
                <c:pt idx="74">
                  <c:v>20.617000000000001</c:v>
                </c:pt>
                <c:pt idx="75">
                  <c:v>21.372</c:v>
                </c:pt>
                <c:pt idx="76">
                  <c:v>22.126999999999999</c:v>
                </c:pt>
                <c:pt idx="77">
                  <c:v>22.920999999999999</c:v>
                </c:pt>
                <c:pt idx="78">
                  <c:v>23.754999999999999</c:v>
                </c:pt>
                <c:pt idx="79">
                  <c:v>24.629000000000001</c:v>
                </c:pt>
                <c:pt idx="80">
                  <c:v>25.503</c:v>
                </c:pt>
                <c:pt idx="81">
                  <c:v>26.417000000000002</c:v>
                </c:pt>
                <c:pt idx="82">
                  <c:v>27.37</c:v>
                </c:pt>
                <c:pt idx="83">
                  <c:v>28.363</c:v>
                </c:pt>
                <c:pt idx="84">
                  <c:v>29.396000000000001</c:v>
                </c:pt>
                <c:pt idx="85">
                  <c:v>30.468</c:v>
                </c:pt>
                <c:pt idx="86">
                  <c:v>31.541</c:v>
                </c:pt>
                <c:pt idx="87">
                  <c:v>32.652999999999999</c:v>
                </c:pt>
                <c:pt idx="88">
                  <c:v>33.805</c:v>
                </c:pt>
                <c:pt idx="89">
                  <c:v>34.997</c:v>
                </c:pt>
              </c:numCache>
            </c:numRef>
          </c:xVal>
          <c:yVal>
            <c:numRef>
              <c:f>DFT!$C$27:$C$116</c:f>
              <c:numCache>
                <c:formatCode>0.00E+00</c:formatCode>
                <c:ptCount val="90"/>
                <c:pt idx="0">
                  <c:v>3.9913999999999998E-2</c:v>
                </c:pt>
                <c:pt idx="1">
                  <c:v>4.3347999999999998E-2</c:v>
                </c:pt>
                <c:pt idx="2">
                  <c:v>4.6379999999999998E-2</c:v>
                </c:pt>
                <c:pt idx="3">
                  <c:v>4.8959999999999997E-2</c:v>
                </c:pt>
                <c:pt idx="4">
                  <c:v>5.1101000000000001E-2</c:v>
                </c:pt>
                <c:pt idx="5">
                  <c:v>5.2954000000000001E-2</c:v>
                </c:pt>
                <c:pt idx="6">
                  <c:v>5.5499E-2</c:v>
                </c:pt>
                <c:pt idx="7">
                  <c:v>5.9150000000000001E-2</c:v>
                </c:pt>
                <c:pt idx="8">
                  <c:v>6.3811999999999994E-2</c:v>
                </c:pt>
                <c:pt idx="9">
                  <c:v>7.1887999999999994E-2</c:v>
                </c:pt>
                <c:pt idx="10">
                  <c:v>8.3844000000000002E-2</c:v>
                </c:pt>
                <c:pt idx="11">
                  <c:v>9.3757999999999994E-2</c:v>
                </c:pt>
                <c:pt idx="12">
                  <c:v>0.10206999999999999</c:v>
                </c:pt>
                <c:pt idx="13">
                  <c:v>0.10884000000000001</c:v>
                </c:pt>
                <c:pt idx="14">
                  <c:v>0.11464000000000001</c:v>
                </c:pt>
                <c:pt idx="15">
                  <c:v>0.12021999999999999</c:v>
                </c:pt>
                <c:pt idx="16">
                  <c:v>0.12601999999999999</c:v>
                </c:pt>
                <c:pt idx="17">
                  <c:v>0.13206999999999999</c:v>
                </c:pt>
                <c:pt idx="18">
                  <c:v>0.13827999999999999</c:v>
                </c:pt>
                <c:pt idx="19">
                  <c:v>0.14394000000000001</c:v>
                </c:pt>
                <c:pt idx="20">
                  <c:v>0.14935999999999999</c:v>
                </c:pt>
                <c:pt idx="21">
                  <c:v>0.15559999999999999</c:v>
                </c:pt>
                <c:pt idx="22">
                  <c:v>0.1623</c:v>
                </c:pt>
                <c:pt idx="23">
                  <c:v>0.16808999999999999</c:v>
                </c:pt>
                <c:pt idx="24">
                  <c:v>0.17319000000000001</c:v>
                </c:pt>
                <c:pt idx="25">
                  <c:v>0.1777</c:v>
                </c:pt>
                <c:pt idx="26">
                  <c:v>0.18176999999999999</c:v>
                </c:pt>
                <c:pt idx="27">
                  <c:v>0.18672</c:v>
                </c:pt>
                <c:pt idx="28">
                  <c:v>0.19220000000000001</c:v>
                </c:pt>
                <c:pt idx="29">
                  <c:v>0.19797999999999999</c:v>
                </c:pt>
                <c:pt idx="30">
                  <c:v>0.20275000000000001</c:v>
                </c:pt>
                <c:pt idx="31">
                  <c:v>0.20644000000000001</c:v>
                </c:pt>
                <c:pt idx="32">
                  <c:v>0.21032000000000001</c:v>
                </c:pt>
                <c:pt idx="33">
                  <c:v>0.21471999999999999</c:v>
                </c:pt>
                <c:pt idx="34">
                  <c:v>0.22040999999999999</c:v>
                </c:pt>
                <c:pt idx="35">
                  <c:v>0.23465</c:v>
                </c:pt>
                <c:pt idx="36">
                  <c:v>0.25030999999999998</c:v>
                </c:pt>
                <c:pt idx="37">
                  <c:v>0.26069999999999999</c:v>
                </c:pt>
                <c:pt idx="38">
                  <c:v>0.26772000000000001</c:v>
                </c:pt>
                <c:pt idx="39">
                  <c:v>0.27300999999999997</c:v>
                </c:pt>
                <c:pt idx="40">
                  <c:v>0.27879999999999999</c:v>
                </c:pt>
                <c:pt idx="41">
                  <c:v>0.28652</c:v>
                </c:pt>
                <c:pt idx="42">
                  <c:v>0.29743999999999998</c:v>
                </c:pt>
                <c:pt idx="43">
                  <c:v>0.31086000000000003</c:v>
                </c:pt>
                <c:pt idx="44">
                  <c:v>0.33800999999999998</c:v>
                </c:pt>
                <c:pt idx="45">
                  <c:v>0.39199000000000001</c:v>
                </c:pt>
                <c:pt idx="46">
                  <c:v>0.47545999999999999</c:v>
                </c:pt>
                <c:pt idx="47">
                  <c:v>0.56969999999999998</c:v>
                </c:pt>
                <c:pt idx="48">
                  <c:v>0.67049999999999998</c:v>
                </c:pt>
                <c:pt idx="49">
                  <c:v>0.73009000000000002</c:v>
                </c:pt>
                <c:pt idx="50">
                  <c:v>0.76192000000000004</c:v>
                </c:pt>
                <c:pt idx="51">
                  <c:v>0.77447999999999995</c:v>
                </c:pt>
                <c:pt idx="52">
                  <c:v>0.78274999999999995</c:v>
                </c:pt>
                <c:pt idx="53">
                  <c:v>0.78824000000000005</c:v>
                </c:pt>
                <c:pt idx="54">
                  <c:v>0.79117999999999999</c:v>
                </c:pt>
                <c:pt idx="55">
                  <c:v>0.79401999999999995</c:v>
                </c:pt>
                <c:pt idx="56">
                  <c:v>0.79644999999999999</c:v>
                </c:pt>
                <c:pt idx="57">
                  <c:v>0.79791999999999996</c:v>
                </c:pt>
                <c:pt idx="58">
                  <c:v>0.79920000000000002</c:v>
                </c:pt>
                <c:pt idx="59">
                  <c:v>0.80042000000000002</c:v>
                </c:pt>
                <c:pt idx="60">
                  <c:v>0.80149000000000004</c:v>
                </c:pt>
                <c:pt idx="61">
                  <c:v>0.80295000000000005</c:v>
                </c:pt>
                <c:pt idx="62">
                  <c:v>0.80423999999999995</c:v>
                </c:pt>
                <c:pt idx="63">
                  <c:v>0.80567999999999995</c:v>
                </c:pt>
                <c:pt idx="64">
                  <c:v>0.80691999999999997</c:v>
                </c:pt>
                <c:pt idx="65">
                  <c:v>0.80800000000000005</c:v>
                </c:pt>
                <c:pt idx="66">
                  <c:v>0.80905000000000005</c:v>
                </c:pt>
                <c:pt idx="67">
                  <c:v>0.81011</c:v>
                </c:pt>
                <c:pt idx="68">
                  <c:v>0.81123000000000001</c:v>
                </c:pt>
                <c:pt idx="69">
                  <c:v>0.81225000000000003</c:v>
                </c:pt>
                <c:pt idx="70">
                  <c:v>0.81315000000000004</c:v>
                </c:pt>
                <c:pt idx="71">
                  <c:v>0.81377999999999995</c:v>
                </c:pt>
                <c:pt idx="72">
                  <c:v>0.81438999999999995</c:v>
                </c:pt>
                <c:pt idx="73">
                  <c:v>0.81535000000000002</c:v>
                </c:pt>
                <c:pt idx="74">
                  <c:v>0.81608999999999998</c:v>
                </c:pt>
                <c:pt idx="75">
                  <c:v>0.81669999999999998</c:v>
                </c:pt>
                <c:pt idx="76">
                  <c:v>0.81740000000000002</c:v>
                </c:pt>
                <c:pt idx="77">
                  <c:v>0.81803000000000003</c:v>
                </c:pt>
                <c:pt idx="78">
                  <c:v>0.81871000000000005</c:v>
                </c:pt>
                <c:pt idx="79">
                  <c:v>0.81928000000000001</c:v>
                </c:pt>
                <c:pt idx="80">
                  <c:v>0.81967999999999996</c:v>
                </c:pt>
                <c:pt idx="81">
                  <c:v>0.82015000000000005</c:v>
                </c:pt>
                <c:pt idx="82">
                  <c:v>0.8206</c:v>
                </c:pt>
                <c:pt idx="83">
                  <c:v>0.82111000000000001</c:v>
                </c:pt>
                <c:pt idx="84">
                  <c:v>0.82152999999999998</c:v>
                </c:pt>
                <c:pt idx="85">
                  <c:v>0.82184999999999997</c:v>
                </c:pt>
                <c:pt idx="86">
                  <c:v>0.82223000000000002</c:v>
                </c:pt>
                <c:pt idx="87">
                  <c:v>0.82259000000000004</c:v>
                </c:pt>
                <c:pt idx="88">
                  <c:v>0.82289000000000001</c:v>
                </c:pt>
                <c:pt idx="89">
                  <c:v>0.82333999999999996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1C-4168-99B5-A667FEC09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1093872"/>
        <c:axId val="1441095536"/>
      </c:scatterChart>
      <c:valAx>
        <c:axId val="7843200"/>
        <c:scaling>
          <c:orientation val="minMax"/>
          <c:max val="10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Pore</a:t>
                </a:r>
                <a:r>
                  <a:rPr lang="en-GB" baseline="0"/>
                  <a:t> diameter </a:t>
                </a:r>
                <a:r>
                  <a:rPr lang="en-GB"/>
                  <a:t>/ nm</a:t>
                </a:r>
              </a:p>
            </c:rich>
          </c:tx>
          <c:layout>
            <c:manualLayout>
              <c:xMode val="edge"/>
              <c:yMode val="edge"/>
              <c:x val="0.18706527777777779"/>
              <c:y val="0.925894444444444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843776"/>
        <c:crosses val="autoZero"/>
        <c:crossBetween val="midCat"/>
        <c:majorUnit val="2"/>
      </c:valAx>
      <c:valAx>
        <c:axId val="7843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dV(logd) a.u.</a:t>
                </a:r>
                <a:endParaRPr lang="en-GB" baseline="30000"/>
              </a:p>
            </c:rich>
          </c:tx>
          <c:layout>
            <c:manualLayout>
              <c:xMode val="edge"/>
              <c:yMode val="edge"/>
              <c:x val="2.1850694444444448E-3"/>
              <c:y val="0.2686916666666666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843200"/>
        <c:crosses val="autoZero"/>
        <c:crossBetween val="midCat"/>
        <c:majorUnit val="1"/>
      </c:valAx>
      <c:valAx>
        <c:axId val="1441095536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Pore volume / cc g</a:t>
                </a:r>
                <a:r>
                  <a:rPr lang="en-US" baseline="30000"/>
                  <a:t>-1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1441093872"/>
        <c:crosses val="max"/>
        <c:crossBetween val="midCat"/>
      </c:valAx>
      <c:valAx>
        <c:axId val="1441093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109553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17753472222222"/>
          <c:y val="1.2182291666666692E-2"/>
          <c:w val="0.63426819339303964"/>
          <c:h val="0.12996493055555558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613832</xdr:colOff>
      <xdr:row>47</xdr:row>
      <xdr:rowOff>0</xdr:rowOff>
    </xdr:from>
    <xdr:to>
      <xdr:col>13</xdr:col>
      <xdr:colOff>424666</xdr:colOff>
      <xdr:row>65</xdr:row>
      <xdr:rowOff>22500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5F486F62-BAB4-4F0E-A371-E73C27B5AF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3"/>
  <sheetViews>
    <sheetView workbookViewId="0">
      <selection sqref="A1:A74"/>
    </sheetView>
  </sheetViews>
  <sheetFormatPr defaultRowHeight="13.2" x14ac:dyDescent="0.25"/>
  <cols>
    <col min="1" max="1" width="9.33203125" customWidth="1"/>
  </cols>
  <sheetData>
    <row r="1" spans="1:15" x14ac:dyDescent="0.25">
      <c r="B1" t="s">
        <v>4</v>
      </c>
      <c r="C1" t="s">
        <v>136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15" x14ac:dyDescent="0.25">
      <c r="B2" t="s">
        <v>10</v>
      </c>
      <c r="C2" t="s">
        <v>137</v>
      </c>
      <c r="D2" t="s">
        <v>138</v>
      </c>
    </row>
    <row r="3" spans="1:15" x14ac:dyDescent="0.25">
      <c r="B3" t="s">
        <v>139</v>
      </c>
      <c r="C3" t="s">
        <v>4</v>
      </c>
      <c r="D3" t="s">
        <v>11</v>
      </c>
    </row>
    <row r="4" spans="1:15" x14ac:dyDescent="0.25">
      <c r="B4" t="s">
        <v>12</v>
      </c>
      <c r="C4">
        <v>11.03</v>
      </c>
    </row>
    <row r="6" spans="1:15" x14ac:dyDescent="0.25">
      <c r="A6" t="s">
        <v>13</v>
      </c>
      <c r="B6" t="s">
        <v>14</v>
      </c>
    </row>
    <row r="7" spans="1:15" x14ac:dyDescent="0.25">
      <c r="A7" t="s">
        <v>94</v>
      </c>
      <c r="B7" t="s">
        <v>140</v>
      </c>
      <c r="C7" t="s">
        <v>165</v>
      </c>
      <c r="D7" t="s">
        <v>94</v>
      </c>
      <c r="E7" t="s">
        <v>140</v>
      </c>
      <c r="F7" t="s">
        <v>174</v>
      </c>
    </row>
    <row r="8" spans="1:15" x14ac:dyDescent="0.25">
      <c r="A8" t="s">
        <v>15</v>
      </c>
      <c r="B8" t="s">
        <v>16</v>
      </c>
      <c r="C8" t="s">
        <v>93</v>
      </c>
      <c r="D8" t="s">
        <v>141</v>
      </c>
      <c r="E8" t="s">
        <v>93</v>
      </c>
      <c r="F8" t="s">
        <v>104</v>
      </c>
      <c r="G8" s="3" t="s">
        <v>169</v>
      </c>
      <c r="H8" t="s">
        <v>166</v>
      </c>
      <c r="I8" t="s">
        <v>167</v>
      </c>
      <c r="J8" t="s">
        <v>170</v>
      </c>
      <c r="K8">
        <v>80</v>
      </c>
      <c r="L8">
        <v>1</v>
      </c>
      <c r="M8" t="s">
        <v>171</v>
      </c>
      <c r="N8" t="s">
        <v>168</v>
      </c>
      <c r="O8" t="s">
        <v>172</v>
      </c>
    </row>
    <row r="9" spans="1:15" x14ac:dyDescent="0.25">
      <c r="A9" t="s">
        <v>15</v>
      </c>
      <c r="B9" t="s">
        <v>17</v>
      </c>
      <c r="C9" t="s">
        <v>105</v>
      </c>
    </row>
    <row r="10" spans="1:15" x14ac:dyDescent="0.25">
      <c r="A10" t="s">
        <v>15</v>
      </c>
      <c r="B10" t="s">
        <v>142</v>
      </c>
      <c r="C10">
        <v>3.3500000000000002E-2</v>
      </c>
      <c r="D10" t="s">
        <v>18</v>
      </c>
      <c r="E10" t="s">
        <v>15</v>
      </c>
      <c r="F10" t="s">
        <v>143</v>
      </c>
      <c r="G10">
        <v>1</v>
      </c>
      <c r="H10" t="s">
        <v>19</v>
      </c>
    </row>
    <row r="11" spans="1:15" x14ac:dyDescent="0.25">
      <c r="A11" t="s">
        <v>20</v>
      </c>
      <c r="B11" t="s">
        <v>21</v>
      </c>
      <c r="C11">
        <v>0</v>
      </c>
      <c r="D11" t="s">
        <v>22</v>
      </c>
      <c r="E11" t="s">
        <v>144</v>
      </c>
      <c r="F11">
        <v>0</v>
      </c>
      <c r="G11" t="s">
        <v>23</v>
      </c>
    </row>
    <row r="12" spans="1:15" x14ac:dyDescent="0.25">
      <c r="A12" t="s">
        <v>13</v>
      </c>
      <c r="B12" t="s">
        <v>24</v>
      </c>
      <c r="C12" t="s">
        <v>25</v>
      </c>
      <c r="D12" t="s">
        <v>26</v>
      </c>
      <c r="E12" s="1" t="s">
        <v>145</v>
      </c>
      <c r="F12">
        <v>273</v>
      </c>
      <c r="G12" t="s">
        <v>27</v>
      </c>
    </row>
    <row r="13" spans="1:15" x14ac:dyDescent="0.25">
      <c r="A13" t="s">
        <v>146</v>
      </c>
      <c r="B13" t="s">
        <v>147</v>
      </c>
      <c r="C13" s="7" t="s">
        <v>148</v>
      </c>
      <c r="D13" t="s">
        <v>149</v>
      </c>
      <c r="E13" t="s">
        <v>150</v>
      </c>
      <c r="F13" t="s">
        <v>151</v>
      </c>
      <c r="G13" t="s">
        <v>148</v>
      </c>
      <c r="H13" t="s">
        <v>152</v>
      </c>
      <c r="I13" t="s">
        <v>151</v>
      </c>
      <c r="J13" t="s">
        <v>153</v>
      </c>
    </row>
    <row r="14" spans="1:15" x14ac:dyDescent="0.25">
      <c r="A14" t="s">
        <v>13</v>
      </c>
      <c r="B14" t="s">
        <v>21</v>
      </c>
      <c r="C14">
        <v>769.8</v>
      </c>
      <c r="D14" t="s">
        <v>154</v>
      </c>
      <c r="E14" t="s">
        <v>155</v>
      </c>
      <c r="F14" t="s">
        <v>156</v>
      </c>
      <c r="G14" t="s">
        <v>157</v>
      </c>
      <c r="H14" s="3">
        <v>43210</v>
      </c>
      <c r="I14" s="4">
        <v>0.97078703703703706</v>
      </c>
      <c r="J14" t="s">
        <v>28</v>
      </c>
      <c r="K14" t="s">
        <v>158</v>
      </c>
      <c r="L14" t="s">
        <v>29</v>
      </c>
      <c r="M14" t="s">
        <v>173</v>
      </c>
    </row>
    <row r="15" spans="1:15" x14ac:dyDescent="0.25">
      <c r="A15" t="s">
        <v>159</v>
      </c>
      <c r="B15" t="s">
        <v>16</v>
      </c>
      <c r="C15">
        <v>0</v>
      </c>
      <c r="H15" s="3"/>
      <c r="I15" s="4"/>
    </row>
    <row r="16" spans="1:15" x14ac:dyDescent="0.25">
      <c r="B16" t="s">
        <v>6</v>
      </c>
      <c r="C16" t="s">
        <v>9</v>
      </c>
      <c r="D16" t="s">
        <v>95</v>
      </c>
    </row>
    <row r="17" spans="1:12" x14ac:dyDescent="0.25">
      <c r="A17" t="s">
        <v>30</v>
      </c>
      <c r="B17" t="s">
        <v>25</v>
      </c>
      <c r="C17" t="s">
        <v>31</v>
      </c>
      <c r="D17" t="s">
        <v>32</v>
      </c>
    </row>
    <row r="19" spans="1:12" x14ac:dyDescent="0.25">
      <c r="B19" t="s">
        <v>33</v>
      </c>
      <c r="C19" t="s">
        <v>34</v>
      </c>
      <c r="D19">
        <v>28.013000000000002</v>
      </c>
      <c r="E19" t="s">
        <v>35</v>
      </c>
      <c r="F19" t="s">
        <v>36</v>
      </c>
      <c r="G19">
        <v>16.2</v>
      </c>
      <c r="H19" t="s">
        <v>37</v>
      </c>
      <c r="I19" t="s">
        <v>38</v>
      </c>
      <c r="J19" t="s">
        <v>39</v>
      </c>
      <c r="K19">
        <v>0.80800000000000005</v>
      </c>
      <c r="L19" t="s">
        <v>40</v>
      </c>
    </row>
    <row r="21" spans="1:12" x14ac:dyDescent="0.25">
      <c r="B21" t="s">
        <v>0</v>
      </c>
      <c r="C21" t="s">
        <v>1</v>
      </c>
      <c r="D21" t="s">
        <v>41</v>
      </c>
      <c r="E21" t="s">
        <v>42</v>
      </c>
    </row>
    <row r="22" spans="1:12" x14ac:dyDescent="0.25">
      <c r="B22" t="s">
        <v>2</v>
      </c>
    </row>
    <row r="23" spans="1:12" x14ac:dyDescent="0.25">
      <c r="B23" s="1" t="s">
        <v>3</v>
      </c>
    </row>
    <row r="24" spans="1:12" x14ac:dyDescent="0.25">
      <c r="B24" s="1"/>
    </row>
    <row r="25" spans="1:12" x14ac:dyDescent="0.25">
      <c r="B25" s="1">
        <v>3.3909999999999999E-3</v>
      </c>
      <c r="C25" s="6">
        <v>112.9892</v>
      </c>
      <c r="D25" s="1"/>
    </row>
    <row r="26" spans="1:12" x14ac:dyDescent="0.25">
      <c r="B26" s="1">
        <v>5.4479999999999997E-3</v>
      </c>
      <c r="C26" s="6">
        <v>121.10469999999999</v>
      </c>
      <c r="D26" s="1"/>
    </row>
    <row r="27" spans="1:12" x14ac:dyDescent="0.25">
      <c r="B27" s="1">
        <v>2.0861999999999999E-2</v>
      </c>
      <c r="C27" s="6">
        <v>146.17179999999999</v>
      </c>
      <c r="D27" s="1"/>
      <c r="E27" s="1"/>
      <c r="F27" s="1"/>
      <c r="G27" s="1"/>
      <c r="H27" s="1"/>
    </row>
    <row r="28" spans="1:12" x14ac:dyDescent="0.25">
      <c r="B28" s="1">
        <v>4.0357999999999998E-2</v>
      </c>
      <c r="C28" s="6">
        <v>160.11519999999999</v>
      </c>
      <c r="D28" s="1"/>
      <c r="E28" s="1"/>
      <c r="F28" s="1"/>
      <c r="G28" s="1"/>
      <c r="H28" s="1"/>
    </row>
    <row r="29" spans="1:12" x14ac:dyDescent="0.25">
      <c r="B29" s="1">
        <v>4.9804000000000001E-2</v>
      </c>
      <c r="C29" s="6">
        <v>165.10390000000001</v>
      </c>
      <c r="D29" s="1"/>
      <c r="E29" s="1"/>
      <c r="F29" s="1"/>
      <c r="G29" s="1"/>
      <c r="H29" s="1"/>
    </row>
    <row r="30" spans="1:12" x14ac:dyDescent="0.25">
      <c r="B30" s="1">
        <v>7.4485999999999997E-2</v>
      </c>
      <c r="C30" s="6">
        <v>175.25409999999999</v>
      </c>
      <c r="D30" s="1"/>
      <c r="E30" s="1"/>
      <c r="F30" s="1"/>
      <c r="G30" s="1"/>
      <c r="H30" s="1"/>
    </row>
    <row r="31" spans="1:12" x14ac:dyDescent="0.25">
      <c r="B31" s="1">
        <v>9.0591000000000005E-2</v>
      </c>
      <c r="C31" s="6">
        <v>180.28129999999999</v>
      </c>
      <c r="D31" s="1"/>
      <c r="E31" s="1"/>
      <c r="F31" s="1"/>
      <c r="G31" s="1"/>
      <c r="H31" s="1"/>
    </row>
    <row r="32" spans="1:12" x14ac:dyDescent="0.25">
      <c r="B32" s="1">
        <v>0.14829300000000001</v>
      </c>
      <c r="C32" s="6">
        <v>195.84970000000001</v>
      </c>
      <c r="D32" s="1"/>
      <c r="E32" s="1"/>
      <c r="F32" s="1"/>
      <c r="G32" s="1"/>
      <c r="H32" s="1"/>
    </row>
    <row r="33" spans="2:8" x14ac:dyDescent="0.25">
      <c r="B33" s="1">
        <v>0.19537199999999999</v>
      </c>
      <c r="C33" s="6">
        <v>205.45249999999999</v>
      </c>
      <c r="D33" s="1"/>
      <c r="E33" s="1"/>
      <c r="F33" s="1"/>
      <c r="G33" s="1"/>
      <c r="H33" s="1"/>
    </row>
    <row r="34" spans="2:8" x14ac:dyDescent="0.25">
      <c r="B34" s="1">
        <v>0.24680099999999999</v>
      </c>
      <c r="C34" s="6">
        <v>215.733</v>
      </c>
      <c r="D34" s="1"/>
      <c r="E34" s="1"/>
      <c r="F34" s="1"/>
      <c r="G34" s="1"/>
      <c r="H34" s="1"/>
    </row>
    <row r="35" spans="2:8" x14ac:dyDescent="0.25">
      <c r="B35" s="1">
        <v>0.28575</v>
      </c>
      <c r="C35" s="6">
        <v>222.9572</v>
      </c>
      <c r="D35" s="1"/>
      <c r="E35" s="1"/>
      <c r="F35" s="1"/>
      <c r="G35" s="1"/>
      <c r="H35" s="1"/>
    </row>
    <row r="36" spans="2:8" x14ac:dyDescent="0.25">
      <c r="B36" s="1">
        <v>0.34671800000000003</v>
      </c>
      <c r="C36" s="6">
        <v>233.79329999999999</v>
      </c>
      <c r="D36" s="1"/>
      <c r="E36" s="1"/>
      <c r="F36" s="1"/>
      <c r="G36" s="1"/>
      <c r="H36" s="1"/>
    </row>
    <row r="37" spans="2:8" x14ac:dyDescent="0.25">
      <c r="B37" s="1">
        <v>0.397951</v>
      </c>
      <c r="C37" s="6">
        <v>243.90100000000001</v>
      </c>
      <c r="D37" s="1"/>
      <c r="E37" s="1"/>
      <c r="F37" s="1"/>
      <c r="G37" s="1"/>
      <c r="H37" s="1"/>
    </row>
    <row r="38" spans="2:8" x14ac:dyDescent="0.25">
      <c r="B38" s="1">
        <v>0.43788300000000002</v>
      </c>
      <c r="C38" s="6">
        <v>251.59309999999999</v>
      </c>
      <c r="D38" s="1"/>
      <c r="E38" s="1"/>
      <c r="F38" s="1"/>
      <c r="G38" s="1"/>
      <c r="H38" s="1"/>
    </row>
    <row r="39" spans="2:8" x14ac:dyDescent="0.25">
      <c r="B39" s="1">
        <v>0.485626</v>
      </c>
      <c r="C39" s="6">
        <v>261.35570000000001</v>
      </c>
      <c r="D39" s="1"/>
      <c r="E39" s="1"/>
      <c r="F39" s="1"/>
      <c r="G39" s="1"/>
      <c r="H39" s="1"/>
    </row>
    <row r="40" spans="2:8" x14ac:dyDescent="0.25">
      <c r="B40" s="1">
        <v>0.51778199999999996</v>
      </c>
      <c r="C40" s="6">
        <v>268.27229999999997</v>
      </c>
      <c r="D40" s="1"/>
      <c r="E40" s="1"/>
      <c r="F40" s="1"/>
      <c r="G40" s="1"/>
      <c r="H40" s="1"/>
    </row>
    <row r="41" spans="2:8" x14ac:dyDescent="0.25">
      <c r="B41" s="1">
        <v>0.58795600000000003</v>
      </c>
      <c r="C41" s="6">
        <v>286.2482</v>
      </c>
      <c r="D41" s="1"/>
      <c r="E41" s="1"/>
      <c r="F41" s="1"/>
      <c r="G41" s="1"/>
      <c r="H41" s="1"/>
    </row>
    <row r="42" spans="2:8" x14ac:dyDescent="0.25">
      <c r="B42" s="1">
        <v>0.63754999999999995</v>
      </c>
      <c r="C42" s="6">
        <v>301.59609999999998</v>
      </c>
      <c r="D42" s="1"/>
      <c r="E42" s="1"/>
      <c r="F42" s="1"/>
      <c r="G42" s="1"/>
      <c r="H42" s="1"/>
    </row>
    <row r="43" spans="2:8" x14ac:dyDescent="0.25">
      <c r="B43" s="1">
        <v>0.69900499999999999</v>
      </c>
      <c r="C43" s="6">
        <v>332.48680000000002</v>
      </c>
      <c r="D43" s="1"/>
      <c r="E43" s="1"/>
      <c r="F43" s="1"/>
      <c r="G43" s="1"/>
      <c r="H43" s="1"/>
    </row>
    <row r="44" spans="2:8" x14ac:dyDescent="0.25">
      <c r="B44" s="1">
        <v>0.73694000000000004</v>
      </c>
      <c r="C44" s="6">
        <v>417.50990000000002</v>
      </c>
      <c r="D44" s="1"/>
      <c r="E44" s="1"/>
      <c r="F44" s="1"/>
      <c r="G44" s="1"/>
      <c r="H44" s="1"/>
    </row>
    <row r="45" spans="2:8" x14ac:dyDescent="0.25">
      <c r="B45" s="1">
        <v>0.787416</v>
      </c>
      <c r="C45" s="6">
        <v>478.20209999999997</v>
      </c>
      <c r="D45" s="1"/>
      <c r="E45" s="1"/>
      <c r="F45" s="1"/>
      <c r="G45" s="1"/>
      <c r="H45" s="1"/>
    </row>
    <row r="46" spans="2:8" x14ac:dyDescent="0.25">
      <c r="B46" s="1">
        <v>0.85132699999999994</v>
      </c>
      <c r="C46" s="6">
        <v>497.51409999999998</v>
      </c>
      <c r="D46" s="1"/>
      <c r="E46" s="1"/>
      <c r="F46" s="1"/>
      <c r="G46" s="1"/>
      <c r="H46" s="1"/>
    </row>
    <row r="47" spans="2:8" x14ac:dyDescent="0.25">
      <c r="B47" s="1">
        <v>0.89932999999999996</v>
      </c>
      <c r="C47" s="6">
        <v>510.99560000000002</v>
      </c>
    </row>
    <row r="48" spans="2:8" x14ac:dyDescent="0.25">
      <c r="B48" s="1">
        <v>0.94758299999999995</v>
      </c>
      <c r="C48" s="6">
        <v>530.99490000000003</v>
      </c>
    </row>
    <row r="49" spans="2:3" x14ac:dyDescent="0.25">
      <c r="B49" s="1">
        <v>0.98546900000000004</v>
      </c>
      <c r="C49" s="6">
        <v>562.01210000000003</v>
      </c>
    </row>
    <row r="50" spans="2:3" x14ac:dyDescent="0.25">
      <c r="B50" s="1">
        <v>0.93703400000000003</v>
      </c>
      <c r="C50" s="6">
        <v>549.01620000000003</v>
      </c>
    </row>
    <row r="51" spans="2:3" x14ac:dyDescent="0.25">
      <c r="B51" s="1">
        <v>0.898003</v>
      </c>
      <c r="C51" s="6">
        <v>544.87369999999999</v>
      </c>
    </row>
    <row r="52" spans="2:3" x14ac:dyDescent="0.25">
      <c r="B52" s="1">
        <v>0.80113400000000001</v>
      </c>
      <c r="C52" s="6">
        <v>532.82899999999995</v>
      </c>
    </row>
    <row r="53" spans="2:3" x14ac:dyDescent="0.25">
      <c r="B53" s="1">
        <v>0.76234400000000002</v>
      </c>
      <c r="C53" s="6">
        <v>528.67359999999996</v>
      </c>
    </row>
    <row r="54" spans="2:3" x14ac:dyDescent="0.25">
      <c r="B54" s="1">
        <v>0.72979099999999997</v>
      </c>
      <c r="C54" s="6">
        <v>522.95140000000004</v>
      </c>
    </row>
    <row r="55" spans="2:3" x14ac:dyDescent="0.25">
      <c r="B55" s="1">
        <v>0.70230800000000004</v>
      </c>
      <c r="C55" s="6">
        <v>513.10479999999995</v>
      </c>
    </row>
    <row r="56" spans="2:3" x14ac:dyDescent="0.25">
      <c r="B56" s="1">
        <v>0.68221600000000004</v>
      </c>
      <c r="C56" s="6">
        <v>488.90899999999999</v>
      </c>
    </row>
    <row r="57" spans="2:3" x14ac:dyDescent="0.25">
      <c r="B57" s="1">
        <v>0.66173099999999996</v>
      </c>
      <c r="C57" s="6">
        <v>430.69240000000002</v>
      </c>
    </row>
    <row r="58" spans="2:3" x14ac:dyDescent="0.25">
      <c r="B58" s="1">
        <v>0.64388400000000001</v>
      </c>
      <c r="C58" s="6">
        <v>368.66160000000002</v>
      </c>
    </row>
    <row r="59" spans="2:3" x14ac:dyDescent="0.25">
      <c r="B59" s="1">
        <v>0.62142600000000003</v>
      </c>
      <c r="C59" s="6">
        <v>337.38839999999999</v>
      </c>
    </row>
    <row r="60" spans="2:3" x14ac:dyDescent="0.25">
      <c r="B60" s="1">
        <v>0.59969899999999998</v>
      </c>
      <c r="C60" s="6">
        <v>327.07979999999998</v>
      </c>
    </row>
    <row r="61" spans="2:3" x14ac:dyDescent="0.25">
      <c r="B61" s="1">
        <v>0.58016599999999996</v>
      </c>
      <c r="C61" s="6">
        <v>318.91300000000001</v>
      </c>
    </row>
    <row r="62" spans="2:3" x14ac:dyDescent="0.25">
      <c r="B62" s="1">
        <v>0.55970200000000003</v>
      </c>
      <c r="C62" s="6">
        <v>313.39449999999999</v>
      </c>
    </row>
    <row r="63" spans="2:3" x14ac:dyDescent="0.25">
      <c r="B63" s="1">
        <v>0.54047000000000001</v>
      </c>
      <c r="C63" s="6">
        <v>308.32240000000002</v>
      </c>
    </row>
    <row r="64" spans="2:3" x14ac:dyDescent="0.25">
      <c r="B64" s="1">
        <v>0.51792000000000005</v>
      </c>
      <c r="C64" s="6">
        <v>302.98880000000003</v>
      </c>
    </row>
    <row r="65" spans="2:3" x14ac:dyDescent="0.25">
      <c r="B65" s="1">
        <v>0.49848199999999998</v>
      </c>
      <c r="C65" s="6">
        <v>297.58629999999999</v>
      </c>
    </row>
    <row r="66" spans="2:3" x14ac:dyDescent="0.25">
      <c r="B66" s="1">
        <v>0.47733900000000001</v>
      </c>
      <c r="C66" s="6">
        <v>289.54700000000003</v>
      </c>
    </row>
    <row r="67" spans="2:3" x14ac:dyDescent="0.25">
      <c r="B67" s="1">
        <v>0.46032899999999999</v>
      </c>
      <c r="C67" s="6">
        <v>281.16140000000001</v>
      </c>
    </row>
    <row r="68" spans="2:3" x14ac:dyDescent="0.25">
      <c r="B68" s="1">
        <v>0.44402200000000003</v>
      </c>
      <c r="C68" s="6">
        <v>277.45159999999998</v>
      </c>
    </row>
    <row r="69" spans="2:3" x14ac:dyDescent="0.25">
      <c r="B69" s="1">
        <v>0.41726099999999999</v>
      </c>
      <c r="C69" s="6">
        <v>271.60210000000001</v>
      </c>
    </row>
    <row r="70" spans="2:3" x14ac:dyDescent="0.25">
      <c r="B70" s="1">
        <v>0.40398400000000001</v>
      </c>
      <c r="C70">
        <v>268.87150000000003</v>
      </c>
    </row>
    <row r="71" spans="2:3" x14ac:dyDescent="0.25">
      <c r="B71" s="1">
        <v>0.30484699999999998</v>
      </c>
      <c r="C71">
        <v>247.60980000000001</v>
      </c>
    </row>
    <row r="72" spans="2:3" x14ac:dyDescent="0.25">
      <c r="B72" s="1">
        <v>0.18925900000000001</v>
      </c>
      <c r="C72">
        <v>221.5121</v>
      </c>
    </row>
    <row r="73" spans="2:3" x14ac:dyDescent="0.25">
      <c r="B73" s="1">
        <v>0.104964</v>
      </c>
      <c r="C73">
        <v>198.29990000000001</v>
      </c>
    </row>
    <row r="74" spans="2:3" x14ac:dyDescent="0.25">
      <c r="B74" s="1">
        <v>4.7931000000000001E-2</v>
      </c>
      <c r="C74">
        <v>175.38579999999999</v>
      </c>
    </row>
    <row r="75" spans="2:3" x14ac:dyDescent="0.25">
      <c r="B75" s="1"/>
    </row>
    <row r="76" spans="2:3" x14ac:dyDescent="0.25">
      <c r="B76" s="1"/>
    </row>
    <row r="77" spans="2:3" x14ac:dyDescent="0.25">
      <c r="B77" s="1"/>
    </row>
    <row r="78" spans="2:3" x14ac:dyDescent="0.25">
      <c r="B78" s="1"/>
    </row>
    <row r="79" spans="2:3" x14ac:dyDescent="0.25">
      <c r="B79" s="1"/>
    </row>
    <row r="80" spans="2:3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2"/>
  <sheetViews>
    <sheetView tabSelected="1" zoomScale="70" zoomScaleNormal="70" workbookViewId="0">
      <selection activeCell="J37" sqref="J37"/>
    </sheetView>
  </sheetViews>
  <sheetFormatPr defaultRowHeight="13.2" x14ac:dyDescent="0.25"/>
  <sheetData>
    <row r="1" spans="1:18" x14ac:dyDescent="0.25">
      <c r="A1" t="s">
        <v>0</v>
      </c>
      <c r="B1" t="s">
        <v>1</v>
      </c>
      <c r="C1" t="s">
        <v>0</v>
      </c>
      <c r="D1" t="s">
        <v>1</v>
      </c>
    </row>
    <row r="2" spans="1:18" x14ac:dyDescent="0.25">
      <c r="A2" t="s">
        <v>2</v>
      </c>
      <c r="B2" t="s">
        <v>3</v>
      </c>
      <c r="C2" t="s">
        <v>2</v>
      </c>
      <c r="D2" t="s">
        <v>3</v>
      </c>
    </row>
    <row r="4" spans="1:18" x14ac:dyDescent="0.25">
      <c r="A4" s="1"/>
    </row>
    <row r="5" spans="1:18" x14ac:dyDescent="0.25">
      <c r="A5" s="1">
        <f>'Isotherm data'!B25</f>
        <v>3.3909999999999999E-3</v>
      </c>
      <c r="B5">
        <f>'Isotherm data'!C25</f>
        <v>112.9892</v>
      </c>
      <c r="C5" s="1">
        <f>'Isotherm data'!B49</f>
        <v>0.98546900000000004</v>
      </c>
      <c r="D5" s="8">
        <f>'Isotherm data'!C49</f>
        <v>562.01210000000003</v>
      </c>
      <c r="F5" s="2"/>
      <c r="R5" s="1"/>
    </row>
    <row r="6" spans="1:18" x14ac:dyDescent="0.25">
      <c r="A6" s="1">
        <f>'Isotherm data'!B26</f>
        <v>5.4479999999999997E-3</v>
      </c>
      <c r="B6">
        <f>'Isotherm data'!C26</f>
        <v>121.10469999999999</v>
      </c>
      <c r="C6" s="1">
        <f>'Isotherm data'!B50</f>
        <v>0.93703400000000003</v>
      </c>
      <c r="D6" s="8">
        <f>'Isotherm data'!C50</f>
        <v>549.01620000000003</v>
      </c>
      <c r="R6" s="1"/>
    </row>
    <row r="7" spans="1:18" x14ac:dyDescent="0.25">
      <c r="A7" s="1">
        <f>'Isotherm data'!B27</f>
        <v>2.0861999999999999E-2</v>
      </c>
      <c r="B7">
        <f>'Isotherm data'!C27</f>
        <v>146.17179999999999</v>
      </c>
      <c r="C7" s="1">
        <f>'Isotherm data'!B51</f>
        <v>0.898003</v>
      </c>
      <c r="D7" s="8">
        <f>'Isotherm data'!C51</f>
        <v>544.87369999999999</v>
      </c>
      <c r="R7" s="1"/>
    </row>
    <row r="8" spans="1:18" x14ac:dyDescent="0.25">
      <c r="A8" s="1">
        <f>'Isotherm data'!B28</f>
        <v>4.0357999999999998E-2</v>
      </c>
      <c r="B8">
        <f>'Isotherm data'!C28</f>
        <v>160.11519999999999</v>
      </c>
      <c r="C8" s="1">
        <f>'Isotherm data'!B52</f>
        <v>0.80113400000000001</v>
      </c>
      <c r="D8" s="8">
        <f>'Isotherm data'!C52</f>
        <v>532.82899999999995</v>
      </c>
      <c r="R8" s="1"/>
    </row>
    <row r="9" spans="1:18" x14ac:dyDescent="0.25">
      <c r="A9" s="1">
        <f>'Isotherm data'!B29</f>
        <v>4.9804000000000001E-2</v>
      </c>
      <c r="B9">
        <f>'Isotherm data'!C29</f>
        <v>165.10390000000001</v>
      </c>
      <c r="C9" s="1">
        <f>'Isotherm data'!B53</f>
        <v>0.76234400000000002</v>
      </c>
      <c r="D9" s="8">
        <f>'Isotherm data'!C53</f>
        <v>528.67359999999996</v>
      </c>
      <c r="R9" s="1"/>
    </row>
    <row r="10" spans="1:18" x14ac:dyDescent="0.25">
      <c r="A10" s="1">
        <f>'Isotherm data'!B30</f>
        <v>7.4485999999999997E-2</v>
      </c>
      <c r="B10">
        <f>'Isotherm data'!C30</f>
        <v>175.25409999999999</v>
      </c>
      <c r="C10" s="1">
        <f>'Isotherm data'!B54</f>
        <v>0.72979099999999997</v>
      </c>
      <c r="D10" s="8">
        <f>'Isotherm data'!C54</f>
        <v>522.95140000000004</v>
      </c>
      <c r="R10" s="1"/>
    </row>
    <row r="11" spans="1:18" x14ac:dyDescent="0.25">
      <c r="A11" s="1">
        <f>'Isotherm data'!B31</f>
        <v>9.0591000000000005E-2</v>
      </c>
      <c r="B11">
        <f>'Isotherm data'!C31</f>
        <v>180.28129999999999</v>
      </c>
      <c r="C11" s="1">
        <f>'Isotherm data'!B55</f>
        <v>0.70230800000000004</v>
      </c>
      <c r="D11" s="8">
        <f>'Isotherm data'!C55</f>
        <v>513.10479999999995</v>
      </c>
      <c r="R11" s="1"/>
    </row>
    <row r="12" spans="1:18" x14ac:dyDescent="0.25">
      <c r="A12" s="1">
        <f>'Isotherm data'!B32</f>
        <v>0.14829300000000001</v>
      </c>
      <c r="B12">
        <f>'Isotherm data'!C32</f>
        <v>195.84970000000001</v>
      </c>
      <c r="C12" s="1">
        <f>'Isotherm data'!B56</f>
        <v>0.68221600000000004</v>
      </c>
      <c r="D12" s="8">
        <f>'Isotherm data'!C56</f>
        <v>488.90899999999999</v>
      </c>
      <c r="R12" s="1"/>
    </row>
    <row r="13" spans="1:18" x14ac:dyDescent="0.25">
      <c r="A13" s="1">
        <f>'Isotherm data'!B33</f>
        <v>0.19537199999999999</v>
      </c>
      <c r="B13">
        <f>'Isotherm data'!C33</f>
        <v>205.45249999999999</v>
      </c>
      <c r="C13" s="1">
        <f>'Isotherm data'!B57</f>
        <v>0.66173099999999996</v>
      </c>
      <c r="D13" s="8">
        <f>'Isotherm data'!C57</f>
        <v>430.69240000000002</v>
      </c>
      <c r="R13" s="1"/>
    </row>
    <row r="14" spans="1:18" x14ac:dyDescent="0.25">
      <c r="A14" s="1">
        <f>'Isotherm data'!B34</f>
        <v>0.24680099999999999</v>
      </c>
      <c r="B14">
        <f>'Isotherm data'!C34</f>
        <v>215.733</v>
      </c>
      <c r="C14" s="1">
        <f>'Isotherm data'!B58</f>
        <v>0.64388400000000001</v>
      </c>
      <c r="D14" s="8">
        <f>'Isotherm data'!C58</f>
        <v>368.66160000000002</v>
      </c>
      <c r="R14" s="1"/>
    </row>
    <row r="15" spans="1:18" x14ac:dyDescent="0.25">
      <c r="A15" s="1">
        <f>'Isotherm data'!B35</f>
        <v>0.28575</v>
      </c>
      <c r="B15">
        <f>'Isotherm data'!C35</f>
        <v>222.9572</v>
      </c>
      <c r="C15" s="1">
        <f>'Isotherm data'!B59</f>
        <v>0.62142600000000003</v>
      </c>
      <c r="D15" s="8">
        <f>'Isotherm data'!C59</f>
        <v>337.38839999999999</v>
      </c>
      <c r="R15" s="1"/>
    </row>
    <row r="16" spans="1:18" x14ac:dyDescent="0.25">
      <c r="A16" s="1">
        <f>'Isotherm data'!B36</f>
        <v>0.34671800000000003</v>
      </c>
      <c r="B16">
        <f>'Isotherm data'!C36</f>
        <v>233.79329999999999</v>
      </c>
      <c r="C16" s="1">
        <f>'Isotherm data'!B60</f>
        <v>0.59969899999999998</v>
      </c>
      <c r="D16" s="8">
        <f>'Isotherm data'!C60</f>
        <v>327.07979999999998</v>
      </c>
      <c r="R16" s="1"/>
    </row>
    <row r="17" spans="1:18" x14ac:dyDescent="0.25">
      <c r="A17" s="1">
        <f>'Isotherm data'!B37</f>
        <v>0.397951</v>
      </c>
      <c r="B17">
        <f>'Isotherm data'!C37</f>
        <v>243.90100000000001</v>
      </c>
      <c r="C17" s="1">
        <f>'Isotherm data'!B61</f>
        <v>0.58016599999999996</v>
      </c>
      <c r="D17" s="8">
        <f>'Isotherm data'!C61</f>
        <v>318.91300000000001</v>
      </c>
      <c r="R17" s="1"/>
    </row>
    <row r="18" spans="1:18" x14ac:dyDescent="0.25">
      <c r="A18" s="1">
        <f>'Isotherm data'!B38</f>
        <v>0.43788300000000002</v>
      </c>
      <c r="B18">
        <f>'Isotherm data'!C38</f>
        <v>251.59309999999999</v>
      </c>
      <c r="C18" s="1">
        <f>'Isotherm data'!B62</f>
        <v>0.55970200000000003</v>
      </c>
      <c r="D18" s="8">
        <f>'Isotherm data'!C62</f>
        <v>313.39449999999999</v>
      </c>
      <c r="R18" s="1"/>
    </row>
    <row r="19" spans="1:18" x14ac:dyDescent="0.25">
      <c r="A19" s="1">
        <f>'Isotherm data'!B39</f>
        <v>0.485626</v>
      </c>
      <c r="B19">
        <f>'Isotherm data'!C39</f>
        <v>261.35570000000001</v>
      </c>
      <c r="C19" s="1">
        <f>'Isotherm data'!B63</f>
        <v>0.54047000000000001</v>
      </c>
      <c r="D19" s="8">
        <f>'Isotherm data'!C63</f>
        <v>308.32240000000002</v>
      </c>
      <c r="R19" s="1"/>
    </row>
    <row r="20" spans="1:18" x14ac:dyDescent="0.25">
      <c r="A20" s="1">
        <f>'Isotherm data'!B40</f>
        <v>0.51778199999999996</v>
      </c>
      <c r="B20">
        <f>'Isotherm data'!C40</f>
        <v>268.27229999999997</v>
      </c>
      <c r="C20" s="1">
        <f>'Isotherm data'!B64</f>
        <v>0.51792000000000005</v>
      </c>
      <c r="D20" s="8">
        <f>'Isotherm data'!C64</f>
        <v>302.98880000000003</v>
      </c>
      <c r="R20" s="1"/>
    </row>
    <row r="21" spans="1:18" x14ac:dyDescent="0.25">
      <c r="A21" s="1">
        <f>'Isotherm data'!B41</f>
        <v>0.58795600000000003</v>
      </c>
      <c r="B21">
        <f>'Isotherm data'!C41</f>
        <v>286.2482</v>
      </c>
      <c r="C21" s="1">
        <f>'Isotherm data'!B65</f>
        <v>0.49848199999999998</v>
      </c>
      <c r="D21" s="8">
        <f>'Isotherm data'!C65</f>
        <v>297.58629999999999</v>
      </c>
      <c r="R21" s="1"/>
    </row>
    <row r="22" spans="1:18" x14ac:dyDescent="0.25">
      <c r="A22" s="1">
        <f>'Isotherm data'!B42</f>
        <v>0.63754999999999995</v>
      </c>
      <c r="B22">
        <f>'Isotherm data'!C42</f>
        <v>301.59609999999998</v>
      </c>
      <c r="C22" s="1">
        <f>'Isotherm data'!B66</f>
        <v>0.47733900000000001</v>
      </c>
      <c r="D22" s="8">
        <f>'Isotherm data'!C66</f>
        <v>289.54700000000003</v>
      </c>
      <c r="R22" s="1"/>
    </row>
    <row r="23" spans="1:18" x14ac:dyDescent="0.25">
      <c r="A23" s="1">
        <f>'Isotherm data'!B43</f>
        <v>0.69900499999999999</v>
      </c>
      <c r="B23">
        <f>'Isotherm data'!C43</f>
        <v>332.48680000000002</v>
      </c>
      <c r="C23" s="1">
        <f>'Isotherm data'!B67</f>
        <v>0.46032899999999999</v>
      </c>
      <c r="D23" s="8">
        <f>'Isotherm data'!C67</f>
        <v>281.16140000000001</v>
      </c>
      <c r="R23" s="1"/>
    </row>
    <row r="24" spans="1:18" x14ac:dyDescent="0.25">
      <c r="A24" s="1">
        <f>'Isotherm data'!B44</f>
        <v>0.73694000000000004</v>
      </c>
      <c r="B24">
        <f>'Isotherm data'!C44</f>
        <v>417.50990000000002</v>
      </c>
      <c r="C24" s="1">
        <f>'Isotherm data'!B68</f>
        <v>0.44402200000000003</v>
      </c>
      <c r="D24" s="8">
        <f>'Isotherm data'!C68</f>
        <v>277.45159999999998</v>
      </c>
      <c r="R24" s="1"/>
    </row>
    <row r="25" spans="1:18" x14ac:dyDescent="0.25">
      <c r="A25" s="1">
        <f>'Isotherm data'!B45</f>
        <v>0.787416</v>
      </c>
      <c r="B25">
        <f>'Isotherm data'!C45</f>
        <v>478.20209999999997</v>
      </c>
      <c r="C25" s="1">
        <f>'Isotherm data'!B69</f>
        <v>0.41726099999999999</v>
      </c>
      <c r="D25" s="8">
        <f>'Isotherm data'!C69</f>
        <v>271.60210000000001</v>
      </c>
      <c r="R25" s="1"/>
    </row>
    <row r="26" spans="1:18" x14ac:dyDescent="0.25">
      <c r="A26" s="1">
        <f>'Isotherm data'!B46</f>
        <v>0.85132699999999994</v>
      </c>
      <c r="B26">
        <f>'Isotherm data'!C46</f>
        <v>497.51409999999998</v>
      </c>
      <c r="C26" s="1">
        <f>'Isotherm data'!B70</f>
        <v>0.40398400000000001</v>
      </c>
      <c r="D26" s="8">
        <f>'Isotherm data'!C70</f>
        <v>268.87150000000003</v>
      </c>
      <c r="R26" s="1"/>
    </row>
    <row r="27" spans="1:18" x14ac:dyDescent="0.25">
      <c r="A27" s="1">
        <f>'Isotherm data'!B47</f>
        <v>0.89932999999999996</v>
      </c>
      <c r="B27">
        <f>'Isotherm data'!C47</f>
        <v>510.99560000000002</v>
      </c>
      <c r="C27" s="1">
        <f>'Isotherm data'!B71</f>
        <v>0.30484699999999998</v>
      </c>
      <c r="D27" s="8">
        <f>'Isotherm data'!C71</f>
        <v>247.60980000000001</v>
      </c>
      <c r="R27" s="1"/>
    </row>
    <row r="28" spans="1:18" x14ac:dyDescent="0.25">
      <c r="A28" s="1">
        <f>'Isotherm data'!B48</f>
        <v>0.94758299999999995</v>
      </c>
      <c r="B28">
        <f>'Isotherm data'!C48</f>
        <v>530.99490000000003</v>
      </c>
      <c r="C28" s="1">
        <f>'Isotherm data'!B72</f>
        <v>0.18925900000000001</v>
      </c>
      <c r="D28" s="8">
        <f>'Isotherm data'!C72</f>
        <v>221.5121</v>
      </c>
      <c r="R28" s="1"/>
    </row>
    <row r="29" spans="1:18" x14ac:dyDescent="0.25">
      <c r="A29" s="1">
        <f>'Isotherm data'!B49</f>
        <v>0.98546900000000004</v>
      </c>
      <c r="B29">
        <f>'Isotherm data'!C49</f>
        <v>562.01210000000003</v>
      </c>
      <c r="C29" s="1">
        <f>'Isotherm data'!B73</f>
        <v>0.104964</v>
      </c>
      <c r="D29" s="8">
        <f>'Isotherm data'!C73</f>
        <v>198.29990000000001</v>
      </c>
      <c r="R29" s="1"/>
    </row>
    <row r="30" spans="1:18" x14ac:dyDescent="0.25">
      <c r="A30" s="1"/>
      <c r="C30" s="1">
        <f>'Isotherm data'!B74</f>
        <v>4.7931000000000001E-2</v>
      </c>
      <c r="D30" s="8">
        <f>'Isotherm data'!C74</f>
        <v>175.38579999999999</v>
      </c>
      <c r="R30" s="1"/>
    </row>
    <row r="31" spans="1:18" x14ac:dyDescent="0.25">
      <c r="A31" s="1"/>
      <c r="C31" s="1"/>
      <c r="D31" s="8"/>
      <c r="R31" s="1"/>
    </row>
    <row r="32" spans="1:18" x14ac:dyDescent="0.25">
      <c r="A32" s="1"/>
      <c r="C32" s="1"/>
      <c r="D32" s="8"/>
      <c r="R32" s="1"/>
    </row>
    <row r="33" spans="1:18" x14ac:dyDescent="0.25">
      <c r="A33" s="1"/>
      <c r="C33" s="1"/>
      <c r="D33" s="8"/>
      <c r="R33" s="1"/>
    </row>
    <row r="34" spans="1:18" x14ac:dyDescent="0.25">
      <c r="A34" s="1"/>
      <c r="C34" s="1"/>
      <c r="D34" s="8"/>
      <c r="R34" s="1"/>
    </row>
    <row r="35" spans="1:18" x14ac:dyDescent="0.25">
      <c r="A35" s="1"/>
      <c r="C35" s="1"/>
      <c r="D35" s="8"/>
      <c r="R35" s="1"/>
    </row>
    <row r="36" spans="1:18" x14ac:dyDescent="0.25">
      <c r="A36" s="1"/>
      <c r="C36" s="1"/>
      <c r="D36" s="8"/>
      <c r="R36" s="1"/>
    </row>
    <row r="37" spans="1:18" x14ac:dyDescent="0.25">
      <c r="A37" s="1"/>
      <c r="C37" s="1"/>
      <c r="D37" s="8"/>
      <c r="R37" s="1"/>
    </row>
    <row r="38" spans="1:18" x14ac:dyDescent="0.25">
      <c r="A38" s="1"/>
      <c r="C38" s="1"/>
      <c r="D38" s="8"/>
      <c r="R38" s="1"/>
    </row>
    <row r="39" spans="1:18" x14ac:dyDescent="0.25">
      <c r="A39" s="1"/>
      <c r="C39" s="1"/>
      <c r="D39" s="8"/>
      <c r="R39" s="1"/>
    </row>
    <row r="40" spans="1:18" x14ac:dyDescent="0.25">
      <c r="A40" s="1"/>
      <c r="C40" s="1"/>
      <c r="D40" s="8"/>
      <c r="R40" s="1"/>
    </row>
    <row r="41" spans="1:18" x14ac:dyDescent="0.25">
      <c r="A41" s="1"/>
      <c r="C41" s="1"/>
      <c r="D41" s="8"/>
      <c r="R41" s="1"/>
    </row>
    <row r="42" spans="1:18" x14ac:dyDescent="0.25">
      <c r="A42" s="1"/>
      <c r="C42" s="1"/>
      <c r="D42" s="8"/>
      <c r="R42" s="1"/>
    </row>
    <row r="43" spans="1:18" x14ac:dyDescent="0.25">
      <c r="A43" s="1"/>
      <c r="C43" s="1"/>
      <c r="D43" s="8"/>
      <c r="R43" s="1"/>
    </row>
    <row r="44" spans="1:18" x14ac:dyDescent="0.25">
      <c r="A44" s="1"/>
      <c r="C44" s="1"/>
      <c r="D44" s="8"/>
      <c r="R44" s="1"/>
    </row>
    <row r="45" spans="1:18" x14ac:dyDescent="0.25">
      <c r="A45" s="1"/>
      <c r="C45" s="1"/>
      <c r="D45" s="8"/>
      <c r="R45" s="1"/>
    </row>
    <row r="46" spans="1:18" x14ac:dyDescent="0.25">
      <c r="A46" s="1"/>
      <c r="C46" s="1"/>
      <c r="D46" s="1"/>
      <c r="R46" s="1"/>
    </row>
    <row r="47" spans="1:18" x14ac:dyDescent="0.25">
      <c r="A47" s="1"/>
      <c r="C47" s="1"/>
      <c r="D47" s="1"/>
      <c r="R47" s="1"/>
    </row>
    <row r="48" spans="1:18" x14ac:dyDescent="0.25">
      <c r="A48" s="1"/>
      <c r="C48" s="1"/>
      <c r="D48" s="1"/>
      <c r="R48" s="1"/>
    </row>
    <row r="49" spans="1:18" x14ac:dyDescent="0.25">
      <c r="A49" s="1"/>
      <c r="C49" s="1"/>
      <c r="D49" s="1"/>
      <c r="R49" s="1"/>
    </row>
    <row r="50" spans="1:18" x14ac:dyDescent="0.25">
      <c r="A50" s="1"/>
      <c r="C50" s="1"/>
      <c r="R50" s="1"/>
    </row>
    <row r="51" spans="1:18" x14ac:dyDescent="0.25">
      <c r="A51" s="1"/>
      <c r="R51" s="1"/>
    </row>
    <row r="52" spans="1:18" x14ac:dyDescent="0.25">
      <c r="A52" s="1"/>
      <c r="R52" s="1"/>
    </row>
    <row r="53" spans="1:18" x14ac:dyDescent="0.25">
      <c r="A53" s="1"/>
      <c r="R53" s="1"/>
    </row>
    <row r="54" spans="1:18" x14ac:dyDescent="0.25">
      <c r="A54" s="1"/>
      <c r="R54" s="1"/>
    </row>
    <row r="55" spans="1:18" x14ac:dyDescent="0.25">
      <c r="A55" s="1"/>
      <c r="R55" s="1"/>
    </row>
    <row r="56" spans="1:18" x14ac:dyDescent="0.25">
      <c r="A56" s="1"/>
      <c r="R56" s="1"/>
    </row>
    <row r="57" spans="1:18" x14ac:dyDescent="0.25">
      <c r="A57" s="1"/>
      <c r="R57" s="1"/>
    </row>
    <row r="58" spans="1:18" x14ac:dyDescent="0.25">
      <c r="A58" s="1"/>
      <c r="R58" s="1"/>
    </row>
    <row r="59" spans="1:18" x14ac:dyDescent="0.25">
      <c r="A59" s="1"/>
      <c r="R59" s="1"/>
    </row>
    <row r="60" spans="1:18" x14ac:dyDescent="0.25">
      <c r="A60" s="1"/>
      <c r="R60" s="1"/>
    </row>
    <row r="61" spans="1:18" x14ac:dyDescent="0.25">
      <c r="A61" s="1"/>
      <c r="R61" s="1"/>
    </row>
    <row r="62" spans="1:18" x14ac:dyDescent="0.25">
      <c r="A62" s="1"/>
      <c r="R62" s="1"/>
    </row>
    <row r="63" spans="1:18" x14ac:dyDescent="0.25">
      <c r="A63" s="1"/>
      <c r="R63" s="1"/>
    </row>
    <row r="64" spans="1:18" x14ac:dyDescent="0.25">
      <c r="A64" s="1"/>
      <c r="R64" s="1"/>
    </row>
    <row r="65" spans="1:18" x14ac:dyDescent="0.25">
      <c r="A65" s="1"/>
      <c r="R65" s="1"/>
    </row>
    <row r="66" spans="1:18" x14ac:dyDescent="0.25">
      <c r="A66" s="1"/>
      <c r="R66" s="1"/>
    </row>
    <row r="67" spans="1:18" x14ac:dyDescent="0.25">
      <c r="A67" s="1"/>
      <c r="R67" s="1"/>
    </row>
    <row r="68" spans="1:18" x14ac:dyDescent="0.25">
      <c r="A68" s="1"/>
      <c r="R68" s="1"/>
    </row>
    <row r="69" spans="1:18" x14ac:dyDescent="0.25">
      <c r="A69" s="1"/>
      <c r="R69" s="1"/>
    </row>
    <row r="70" spans="1:18" x14ac:dyDescent="0.25">
      <c r="A70" s="1"/>
      <c r="R70" s="1"/>
    </row>
    <row r="71" spans="1:18" x14ac:dyDescent="0.25">
      <c r="A71" s="1"/>
      <c r="R71" s="1"/>
    </row>
    <row r="72" spans="1:18" x14ac:dyDescent="0.25">
      <c r="A72" s="1"/>
      <c r="R72" s="1"/>
    </row>
    <row r="73" spans="1:18" x14ac:dyDescent="0.25">
      <c r="A73" s="1"/>
      <c r="R73" s="1"/>
    </row>
    <row r="74" spans="1:18" x14ac:dyDescent="0.25">
      <c r="R74" s="1"/>
    </row>
    <row r="75" spans="1:18" x14ac:dyDescent="0.25">
      <c r="R75" s="1"/>
    </row>
    <row r="76" spans="1:18" x14ac:dyDescent="0.25">
      <c r="R76" s="1"/>
    </row>
    <row r="77" spans="1:18" x14ac:dyDescent="0.25">
      <c r="R77" s="1"/>
    </row>
    <row r="78" spans="1:18" x14ac:dyDescent="0.25">
      <c r="R78" s="1"/>
    </row>
    <row r="79" spans="1:18" x14ac:dyDescent="0.25">
      <c r="R79" s="1"/>
    </row>
    <row r="80" spans="1:18" x14ac:dyDescent="0.25">
      <c r="R80" s="1"/>
    </row>
    <row r="81" spans="18:18" x14ac:dyDescent="0.25">
      <c r="R81" s="1"/>
    </row>
    <row r="82" spans="18:18" x14ac:dyDescent="0.25">
      <c r="R82" s="1"/>
    </row>
    <row r="83" spans="18:18" x14ac:dyDescent="0.25">
      <c r="R83" s="1"/>
    </row>
    <row r="84" spans="18:18" x14ac:dyDescent="0.25">
      <c r="R84" s="1"/>
    </row>
    <row r="85" spans="18:18" x14ac:dyDescent="0.25">
      <c r="R85" s="1"/>
    </row>
    <row r="86" spans="18:18" x14ac:dyDescent="0.25">
      <c r="R86" s="1"/>
    </row>
    <row r="87" spans="18:18" x14ac:dyDescent="0.25">
      <c r="R87" s="1"/>
    </row>
    <row r="88" spans="18:18" x14ac:dyDescent="0.25">
      <c r="R88" s="1"/>
    </row>
    <row r="89" spans="18:18" x14ac:dyDescent="0.25">
      <c r="R89" s="1"/>
    </row>
    <row r="90" spans="18:18" x14ac:dyDescent="0.25">
      <c r="R90" s="1"/>
    </row>
    <row r="91" spans="18:18" x14ac:dyDescent="0.25">
      <c r="R91" s="1"/>
    </row>
    <row r="92" spans="18:18" x14ac:dyDescent="0.25">
      <c r="R92" s="1"/>
    </row>
    <row r="93" spans="18:18" x14ac:dyDescent="0.25">
      <c r="R93" s="1"/>
    </row>
    <row r="94" spans="18:18" x14ac:dyDescent="0.25">
      <c r="R94" s="1"/>
    </row>
    <row r="95" spans="18:18" x14ac:dyDescent="0.25">
      <c r="R95" s="1"/>
    </row>
    <row r="96" spans="18:18" x14ac:dyDescent="0.25">
      <c r="R96" s="1"/>
    </row>
    <row r="97" spans="18:18" x14ac:dyDescent="0.25">
      <c r="R97" s="1"/>
    </row>
    <row r="98" spans="18:18" x14ac:dyDescent="0.25">
      <c r="R98" s="1"/>
    </row>
    <row r="99" spans="18:18" x14ac:dyDescent="0.25">
      <c r="R99" s="1"/>
    </row>
    <row r="100" spans="18:18" x14ac:dyDescent="0.25">
      <c r="R100" s="1"/>
    </row>
    <row r="101" spans="18:18" x14ac:dyDescent="0.25">
      <c r="R101" s="1"/>
    </row>
    <row r="102" spans="18:18" x14ac:dyDescent="0.25">
      <c r="R102" s="1"/>
    </row>
    <row r="103" spans="18:18" x14ac:dyDescent="0.25">
      <c r="R103" s="1"/>
    </row>
    <row r="104" spans="18:18" x14ac:dyDescent="0.25">
      <c r="R104" s="1"/>
    </row>
    <row r="105" spans="18:18" x14ac:dyDescent="0.25">
      <c r="R105" s="1"/>
    </row>
    <row r="106" spans="18:18" x14ac:dyDescent="0.25">
      <c r="R106" s="1"/>
    </row>
    <row r="107" spans="18:18" x14ac:dyDescent="0.25">
      <c r="R107" s="1"/>
    </row>
    <row r="108" spans="18:18" x14ac:dyDescent="0.25">
      <c r="R108" s="1"/>
    </row>
    <row r="109" spans="18:18" x14ac:dyDescent="0.25">
      <c r="R109" s="1"/>
    </row>
    <row r="110" spans="18:18" x14ac:dyDescent="0.25">
      <c r="R110" s="1"/>
    </row>
    <row r="111" spans="18:18" x14ac:dyDescent="0.25">
      <c r="R111" s="1"/>
    </row>
    <row r="112" spans="18:18" x14ac:dyDescent="0.25">
      <c r="R112" s="1"/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39"/>
  <sheetViews>
    <sheetView zoomScale="80" zoomScaleNormal="80" workbookViewId="0">
      <selection sqref="A1:O41"/>
    </sheetView>
  </sheetViews>
  <sheetFormatPr defaultRowHeight="13.2" x14ac:dyDescent="0.25"/>
  <sheetData>
    <row r="1" spans="1:15" x14ac:dyDescent="0.25">
      <c r="B1" t="s">
        <v>4</v>
      </c>
      <c r="C1" t="s">
        <v>136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15" x14ac:dyDescent="0.25">
      <c r="B2" t="s">
        <v>10</v>
      </c>
      <c r="C2" t="s">
        <v>137</v>
      </c>
      <c r="D2" t="s">
        <v>138</v>
      </c>
    </row>
    <row r="3" spans="1:15" x14ac:dyDescent="0.25">
      <c r="B3" t="s">
        <v>139</v>
      </c>
      <c r="C3" t="s">
        <v>4</v>
      </c>
      <c r="D3" t="s">
        <v>11</v>
      </c>
    </row>
    <row r="4" spans="1:15" x14ac:dyDescent="0.25">
      <c r="B4" t="s">
        <v>12</v>
      </c>
      <c r="C4">
        <v>11.03</v>
      </c>
    </row>
    <row r="6" spans="1:15" x14ac:dyDescent="0.25">
      <c r="A6" t="s">
        <v>13</v>
      </c>
      <c r="B6" t="s">
        <v>14</v>
      </c>
    </row>
    <row r="7" spans="1:15" x14ac:dyDescent="0.25">
      <c r="A7" t="s">
        <v>94</v>
      </c>
      <c r="B7" t="s">
        <v>140</v>
      </c>
      <c r="C7" t="s">
        <v>165</v>
      </c>
      <c r="D7" t="s">
        <v>94</v>
      </c>
      <c r="E7" t="s">
        <v>140</v>
      </c>
      <c r="F7" t="s">
        <v>174</v>
      </c>
    </row>
    <row r="8" spans="1:15" x14ac:dyDescent="0.25">
      <c r="A8" t="s">
        <v>15</v>
      </c>
      <c r="B8" t="s">
        <v>16</v>
      </c>
      <c r="C8" t="s">
        <v>93</v>
      </c>
      <c r="D8" t="s">
        <v>141</v>
      </c>
      <c r="E8" t="s">
        <v>93</v>
      </c>
      <c r="F8" t="s">
        <v>104</v>
      </c>
      <c r="G8" s="5" t="s">
        <v>169</v>
      </c>
      <c r="H8" t="s">
        <v>166</v>
      </c>
      <c r="I8" t="s">
        <v>167</v>
      </c>
      <c r="J8" t="s">
        <v>170</v>
      </c>
      <c r="K8">
        <v>80</v>
      </c>
      <c r="L8">
        <v>1</v>
      </c>
      <c r="M8" t="s">
        <v>171</v>
      </c>
      <c r="N8" t="s">
        <v>168</v>
      </c>
      <c r="O8" t="s">
        <v>172</v>
      </c>
    </row>
    <row r="9" spans="1:15" x14ac:dyDescent="0.25">
      <c r="A9" t="s">
        <v>15</v>
      </c>
      <c r="B9" t="s">
        <v>17</v>
      </c>
      <c r="C9" t="s">
        <v>105</v>
      </c>
    </row>
    <row r="10" spans="1:15" x14ac:dyDescent="0.25">
      <c r="A10" t="s">
        <v>15</v>
      </c>
      <c r="B10" t="s">
        <v>142</v>
      </c>
      <c r="C10">
        <v>3.3500000000000002E-2</v>
      </c>
      <c r="D10" t="s">
        <v>18</v>
      </c>
      <c r="E10" t="s">
        <v>15</v>
      </c>
      <c r="F10" t="s">
        <v>143</v>
      </c>
      <c r="G10">
        <v>1</v>
      </c>
      <c r="H10" t="s">
        <v>19</v>
      </c>
    </row>
    <row r="11" spans="1:15" x14ac:dyDescent="0.25">
      <c r="A11" t="s">
        <v>20</v>
      </c>
      <c r="B11" t="s">
        <v>21</v>
      </c>
      <c r="C11">
        <v>0</v>
      </c>
      <c r="D11" t="s">
        <v>22</v>
      </c>
      <c r="E11" t="s">
        <v>144</v>
      </c>
      <c r="F11">
        <v>0</v>
      </c>
      <c r="G11" t="s">
        <v>23</v>
      </c>
    </row>
    <row r="12" spans="1:15" x14ac:dyDescent="0.25">
      <c r="A12" t="s">
        <v>13</v>
      </c>
      <c r="B12" t="s">
        <v>24</v>
      </c>
      <c r="C12" t="s">
        <v>25</v>
      </c>
      <c r="D12" t="s">
        <v>26</v>
      </c>
      <c r="E12" s="1" t="s">
        <v>145</v>
      </c>
      <c r="F12">
        <v>273</v>
      </c>
      <c r="G12" t="s">
        <v>27</v>
      </c>
    </row>
    <row r="13" spans="1:15" x14ac:dyDescent="0.25">
      <c r="A13" t="s">
        <v>146</v>
      </c>
      <c r="B13" t="s">
        <v>147</v>
      </c>
      <c r="C13" s="7" t="s">
        <v>148</v>
      </c>
      <c r="D13" t="s">
        <v>149</v>
      </c>
      <c r="E13" t="s">
        <v>150</v>
      </c>
      <c r="F13" t="s">
        <v>151</v>
      </c>
      <c r="G13" t="s">
        <v>148</v>
      </c>
      <c r="H13" t="s">
        <v>152</v>
      </c>
      <c r="I13" t="s">
        <v>151</v>
      </c>
      <c r="J13" t="s">
        <v>153</v>
      </c>
    </row>
    <row r="14" spans="1:15" x14ac:dyDescent="0.25">
      <c r="A14" t="s">
        <v>13</v>
      </c>
      <c r="B14" t="s">
        <v>21</v>
      </c>
      <c r="C14">
        <v>769.8</v>
      </c>
      <c r="D14" t="s">
        <v>154</v>
      </c>
      <c r="E14" t="s">
        <v>155</v>
      </c>
      <c r="F14" t="s">
        <v>156</v>
      </c>
      <c r="G14" t="s">
        <v>157</v>
      </c>
      <c r="H14" s="3">
        <v>43210</v>
      </c>
      <c r="I14" s="4">
        <v>0.97078703703703706</v>
      </c>
      <c r="J14" t="s">
        <v>28</v>
      </c>
      <c r="K14" t="s">
        <v>158</v>
      </c>
      <c r="L14" t="s">
        <v>29</v>
      </c>
      <c r="M14" t="s">
        <v>173</v>
      </c>
    </row>
    <row r="15" spans="1:15" x14ac:dyDescent="0.25">
      <c r="A15" t="s">
        <v>159</v>
      </c>
      <c r="B15" t="s">
        <v>16</v>
      </c>
      <c r="C15">
        <v>0</v>
      </c>
      <c r="H15" s="3"/>
      <c r="I15" s="4"/>
    </row>
    <row r="16" spans="1:15" x14ac:dyDescent="0.25">
      <c r="B16" t="s">
        <v>6</v>
      </c>
      <c r="C16" t="s">
        <v>9</v>
      </c>
      <c r="D16" t="s">
        <v>95</v>
      </c>
    </row>
    <row r="17" spans="1:12" x14ac:dyDescent="0.25">
      <c r="A17" t="s">
        <v>30</v>
      </c>
      <c r="B17" t="s">
        <v>25</v>
      </c>
      <c r="C17" t="s">
        <v>31</v>
      </c>
      <c r="D17" t="s">
        <v>32</v>
      </c>
    </row>
    <row r="19" spans="1:12" x14ac:dyDescent="0.25">
      <c r="B19" t="s">
        <v>33</v>
      </c>
      <c r="C19" t="s">
        <v>34</v>
      </c>
      <c r="D19">
        <v>28.013000000000002</v>
      </c>
      <c r="E19" t="s">
        <v>35</v>
      </c>
      <c r="F19" t="s">
        <v>36</v>
      </c>
      <c r="G19">
        <v>16.2</v>
      </c>
      <c r="H19" t="s">
        <v>37</v>
      </c>
      <c r="I19" t="s">
        <v>38</v>
      </c>
      <c r="J19" t="s">
        <v>39</v>
      </c>
      <c r="K19">
        <v>0.80800000000000005</v>
      </c>
      <c r="L19" t="s">
        <v>40</v>
      </c>
    </row>
    <row r="21" spans="1:12" x14ac:dyDescent="0.25">
      <c r="B21" t="s">
        <v>0</v>
      </c>
      <c r="C21" t="s">
        <v>1</v>
      </c>
      <c r="D21" t="s">
        <v>41</v>
      </c>
      <c r="E21" t="s">
        <v>42</v>
      </c>
      <c r="F21">
        <v>1</v>
      </c>
      <c r="G21" t="s">
        <v>45</v>
      </c>
      <c r="H21" t="s">
        <v>46</v>
      </c>
      <c r="I21" t="s">
        <v>47</v>
      </c>
      <c r="J21" t="s">
        <v>5</v>
      </c>
      <c r="K21" t="s">
        <v>48</v>
      </c>
      <c r="L21" t="s">
        <v>49</v>
      </c>
    </row>
    <row r="22" spans="1:12" x14ac:dyDescent="0.25">
      <c r="B22" t="s">
        <v>2</v>
      </c>
    </row>
    <row r="23" spans="1:12" x14ac:dyDescent="0.25">
      <c r="B23" s="1" t="s">
        <v>50</v>
      </c>
      <c r="C23" t="s">
        <v>3</v>
      </c>
      <c r="D23" s="1"/>
    </row>
    <row r="24" spans="1:12" x14ac:dyDescent="0.25">
      <c r="B24" s="1"/>
      <c r="D24" s="1"/>
    </row>
    <row r="25" spans="1:12" x14ac:dyDescent="0.25">
      <c r="B25" s="1">
        <v>2.0861999999999999E-2</v>
      </c>
      <c r="C25">
        <v>146.17179999999999</v>
      </c>
      <c r="D25" s="1">
        <v>0.11663</v>
      </c>
    </row>
    <row r="26" spans="1:12" x14ac:dyDescent="0.25">
      <c r="B26" s="1">
        <v>4.0357999999999998E-2</v>
      </c>
      <c r="C26">
        <v>160.11519999999999</v>
      </c>
      <c r="D26" s="1">
        <v>0.21015</v>
      </c>
    </row>
    <row r="27" spans="1:12" x14ac:dyDescent="0.25">
      <c r="B27" s="1">
        <v>4.9804000000000001E-2</v>
      </c>
      <c r="C27">
        <v>165.10390000000001</v>
      </c>
      <c r="D27" s="1">
        <v>0.25401000000000001</v>
      </c>
    </row>
    <row r="28" spans="1:12" x14ac:dyDescent="0.25">
      <c r="B28" s="1">
        <v>7.4485999999999997E-2</v>
      </c>
      <c r="C28">
        <v>175.25409999999999</v>
      </c>
      <c r="D28" s="1">
        <v>0.36742999999999998</v>
      </c>
    </row>
    <row r="29" spans="1:12" x14ac:dyDescent="0.25">
      <c r="B29" s="1">
        <v>9.0591000000000005E-2</v>
      </c>
      <c r="C29">
        <v>180.28129999999999</v>
      </c>
      <c r="D29" s="1">
        <v>0.44211</v>
      </c>
    </row>
    <row r="30" spans="1:12" x14ac:dyDescent="0.25">
      <c r="B30" s="1">
        <v>0.14829300000000001</v>
      </c>
      <c r="C30">
        <v>195.84970000000001</v>
      </c>
      <c r="D30" s="1">
        <v>0.71131</v>
      </c>
    </row>
    <row r="31" spans="1:12" x14ac:dyDescent="0.25">
      <c r="B31" s="1">
        <v>0.19537199999999999</v>
      </c>
      <c r="C31">
        <v>205.45249999999999</v>
      </c>
      <c r="D31" s="1">
        <v>0.9456</v>
      </c>
    </row>
    <row r="32" spans="1:12" x14ac:dyDescent="0.25">
      <c r="B32" s="1"/>
      <c r="D32" s="1"/>
    </row>
    <row r="33" spans="2:6" x14ac:dyDescent="0.25">
      <c r="B33" s="1" t="s">
        <v>44</v>
      </c>
      <c r="C33" t="s">
        <v>51</v>
      </c>
      <c r="D33" s="1"/>
    </row>
    <row r="34" spans="2:6" x14ac:dyDescent="0.25">
      <c r="B34" s="1" t="s">
        <v>52</v>
      </c>
      <c r="C34" t="s">
        <v>53</v>
      </c>
      <c r="D34" s="1">
        <v>4.7229999999999999</v>
      </c>
    </row>
    <row r="35" spans="2:6" x14ac:dyDescent="0.25">
      <c r="B35" t="s">
        <v>54</v>
      </c>
      <c r="C35" t="s">
        <v>53</v>
      </c>
      <c r="D35" s="1">
        <v>1.712E-2</v>
      </c>
    </row>
    <row r="36" spans="2:6" x14ac:dyDescent="0.25">
      <c r="B36" t="s">
        <v>55</v>
      </c>
      <c r="C36" t="s">
        <v>56</v>
      </c>
      <c r="D36" s="1" t="s">
        <v>57</v>
      </c>
      <c r="E36" t="s">
        <v>53</v>
      </c>
      <c r="F36">
        <v>0.99991300000000005</v>
      </c>
    </row>
    <row r="37" spans="2:6" x14ac:dyDescent="0.25">
      <c r="B37" t="s">
        <v>23</v>
      </c>
      <c r="C37" t="s">
        <v>58</v>
      </c>
      <c r="D37">
        <v>276.97800000000001</v>
      </c>
    </row>
    <row r="38" spans="2:6" x14ac:dyDescent="0.25">
      <c r="D38" s="1"/>
    </row>
    <row r="39" spans="2:6" x14ac:dyDescent="0.25">
      <c r="B39" t="s">
        <v>59</v>
      </c>
      <c r="C39" t="s">
        <v>60</v>
      </c>
      <c r="D39" t="s">
        <v>53</v>
      </c>
      <c r="E39">
        <v>734.62400000000002</v>
      </c>
      <c r="F39" t="s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44"/>
  <sheetViews>
    <sheetView workbookViewId="0">
      <selection activeCell="R12" sqref="R12"/>
    </sheetView>
  </sheetViews>
  <sheetFormatPr defaultRowHeight="13.2" x14ac:dyDescent="0.25"/>
  <sheetData>
    <row r="1" spans="1:15" x14ac:dyDescent="0.25">
      <c r="B1" t="s">
        <v>4</v>
      </c>
      <c r="C1" t="s">
        <v>136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15" x14ac:dyDescent="0.25">
      <c r="B2" t="s">
        <v>10</v>
      </c>
      <c r="C2" t="s">
        <v>137</v>
      </c>
      <c r="D2" t="s">
        <v>138</v>
      </c>
    </row>
    <row r="3" spans="1:15" x14ac:dyDescent="0.25">
      <c r="B3" t="s">
        <v>139</v>
      </c>
      <c r="C3" t="s">
        <v>4</v>
      </c>
      <c r="D3" t="s">
        <v>11</v>
      </c>
    </row>
    <row r="4" spans="1:15" x14ac:dyDescent="0.25">
      <c r="B4" t="s">
        <v>12</v>
      </c>
      <c r="C4">
        <v>11.03</v>
      </c>
    </row>
    <row r="6" spans="1:15" x14ac:dyDescent="0.25">
      <c r="A6" t="s">
        <v>13</v>
      </c>
      <c r="B6" t="s">
        <v>14</v>
      </c>
    </row>
    <row r="7" spans="1:15" x14ac:dyDescent="0.25">
      <c r="A7" t="s">
        <v>94</v>
      </c>
      <c r="B7" t="s">
        <v>140</v>
      </c>
      <c r="C7" t="s">
        <v>165</v>
      </c>
      <c r="D7" t="s">
        <v>94</v>
      </c>
      <c r="E7" t="s">
        <v>140</v>
      </c>
      <c r="F7" t="s">
        <v>174</v>
      </c>
    </row>
    <row r="8" spans="1:15" x14ac:dyDescent="0.25">
      <c r="A8" t="s">
        <v>15</v>
      </c>
      <c r="B8" t="s">
        <v>16</v>
      </c>
      <c r="C8" t="s">
        <v>93</v>
      </c>
      <c r="D8" t="s">
        <v>141</v>
      </c>
      <c r="E8" t="s">
        <v>93</v>
      </c>
      <c r="F8" t="s">
        <v>104</v>
      </c>
      <c r="G8" s="5" t="s">
        <v>169</v>
      </c>
      <c r="H8" t="s">
        <v>166</v>
      </c>
      <c r="I8" t="s">
        <v>167</v>
      </c>
      <c r="J8" t="s">
        <v>170</v>
      </c>
      <c r="K8">
        <v>80</v>
      </c>
      <c r="L8">
        <v>1</v>
      </c>
      <c r="M8" t="s">
        <v>171</v>
      </c>
      <c r="N8" t="s">
        <v>168</v>
      </c>
      <c r="O8" t="s">
        <v>172</v>
      </c>
    </row>
    <row r="9" spans="1:15" x14ac:dyDescent="0.25">
      <c r="A9" t="s">
        <v>15</v>
      </c>
      <c r="B9" t="s">
        <v>17</v>
      </c>
      <c r="C9" t="s">
        <v>105</v>
      </c>
    </row>
    <row r="10" spans="1:15" x14ac:dyDescent="0.25">
      <c r="A10" t="s">
        <v>15</v>
      </c>
      <c r="B10" t="s">
        <v>142</v>
      </c>
      <c r="C10">
        <v>3.3500000000000002E-2</v>
      </c>
      <c r="D10" t="s">
        <v>18</v>
      </c>
      <c r="E10" t="s">
        <v>15</v>
      </c>
      <c r="F10" t="s">
        <v>143</v>
      </c>
      <c r="G10">
        <v>1</v>
      </c>
      <c r="H10" t="s">
        <v>19</v>
      </c>
    </row>
    <row r="11" spans="1:15" x14ac:dyDescent="0.25">
      <c r="A11" t="s">
        <v>20</v>
      </c>
      <c r="B11" t="s">
        <v>21</v>
      </c>
      <c r="C11">
        <v>0</v>
      </c>
      <c r="D11" t="s">
        <v>22</v>
      </c>
      <c r="E11" t="s">
        <v>144</v>
      </c>
      <c r="F11">
        <v>0</v>
      </c>
      <c r="G11" t="s">
        <v>23</v>
      </c>
    </row>
    <row r="12" spans="1:15" x14ac:dyDescent="0.25">
      <c r="A12" t="s">
        <v>13</v>
      </c>
      <c r="B12" t="s">
        <v>24</v>
      </c>
      <c r="C12" t="s">
        <v>25</v>
      </c>
      <c r="D12" t="s">
        <v>26</v>
      </c>
      <c r="E12" s="1" t="s">
        <v>145</v>
      </c>
      <c r="F12">
        <v>273</v>
      </c>
      <c r="G12" t="s">
        <v>27</v>
      </c>
    </row>
    <row r="13" spans="1:15" x14ac:dyDescent="0.25">
      <c r="A13" t="s">
        <v>146</v>
      </c>
      <c r="B13" t="s">
        <v>147</v>
      </c>
      <c r="C13" s="7" t="s">
        <v>148</v>
      </c>
      <c r="D13" t="s">
        <v>149</v>
      </c>
      <c r="E13" t="s">
        <v>150</v>
      </c>
      <c r="F13" t="s">
        <v>151</v>
      </c>
      <c r="G13" t="s">
        <v>148</v>
      </c>
      <c r="H13" t="s">
        <v>152</v>
      </c>
      <c r="I13" t="s">
        <v>151</v>
      </c>
      <c r="J13" t="s">
        <v>153</v>
      </c>
    </row>
    <row r="14" spans="1:15" x14ac:dyDescent="0.25">
      <c r="A14" t="s">
        <v>13</v>
      </c>
      <c r="B14" t="s">
        <v>21</v>
      </c>
      <c r="C14">
        <v>769.8</v>
      </c>
      <c r="D14" t="s">
        <v>154</v>
      </c>
      <c r="E14" t="s">
        <v>155</v>
      </c>
      <c r="F14" t="s">
        <v>156</v>
      </c>
      <c r="G14" t="s">
        <v>157</v>
      </c>
      <c r="H14" s="3">
        <v>43210</v>
      </c>
      <c r="I14" s="4">
        <v>0.97078703703703706</v>
      </c>
      <c r="J14" t="s">
        <v>28</v>
      </c>
      <c r="K14" t="s">
        <v>158</v>
      </c>
      <c r="L14" t="s">
        <v>29</v>
      </c>
      <c r="M14" t="s">
        <v>173</v>
      </c>
    </row>
    <row r="15" spans="1:15" x14ac:dyDescent="0.25">
      <c r="A15" t="s">
        <v>159</v>
      </c>
      <c r="B15" t="s">
        <v>16</v>
      </c>
      <c r="C15">
        <v>0</v>
      </c>
      <c r="H15" s="3"/>
      <c r="I15" s="4"/>
    </row>
    <row r="16" spans="1:15" x14ac:dyDescent="0.25">
      <c r="B16" t="s">
        <v>6</v>
      </c>
      <c r="C16" t="s">
        <v>9</v>
      </c>
      <c r="D16" t="s">
        <v>95</v>
      </c>
    </row>
    <row r="17" spans="1:12" x14ac:dyDescent="0.25">
      <c r="A17" t="s">
        <v>62</v>
      </c>
      <c r="B17" t="s">
        <v>63</v>
      </c>
      <c r="C17" t="s">
        <v>64</v>
      </c>
      <c r="D17" t="s">
        <v>65</v>
      </c>
      <c r="E17" t="s">
        <v>66</v>
      </c>
    </row>
    <row r="19" spans="1:12" x14ac:dyDescent="0.25">
      <c r="A19" t="s">
        <v>30</v>
      </c>
      <c r="B19" t="s">
        <v>25</v>
      </c>
      <c r="C19" t="s">
        <v>31</v>
      </c>
      <c r="D19" t="s">
        <v>32</v>
      </c>
    </row>
    <row r="20" spans="1:12" x14ac:dyDescent="0.25">
      <c r="B20" t="s">
        <v>33</v>
      </c>
      <c r="C20" t="s">
        <v>34</v>
      </c>
      <c r="D20">
        <v>28.013000000000002</v>
      </c>
      <c r="E20" t="s">
        <v>35</v>
      </c>
      <c r="F20" t="s">
        <v>36</v>
      </c>
      <c r="G20">
        <v>16.2</v>
      </c>
      <c r="H20" t="s">
        <v>37</v>
      </c>
      <c r="I20" t="s">
        <v>38</v>
      </c>
      <c r="J20" t="s">
        <v>39</v>
      </c>
      <c r="K20">
        <v>0.80800000000000005</v>
      </c>
      <c r="L20" t="s">
        <v>40</v>
      </c>
    </row>
    <row r="22" spans="1:12" x14ac:dyDescent="0.25">
      <c r="B22" t="s">
        <v>0</v>
      </c>
      <c r="C22" t="s">
        <v>96</v>
      </c>
      <c r="D22" t="s">
        <v>1</v>
      </c>
      <c r="E22" t="s">
        <v>41</v>
      </c>
      <c r="F22" t="s">
        <v>42</v>
      </c>
    </row>
    <row r="23" spans="1:12" x14ac:dyDescent="0.25">
      <c r="B23" t="s">
        <v>2</v>
      </c>
    </row>
    <row r="24" spans="1:12" x14ac:dyDescent="0.25">
      <c r="B24" s="1" t="s">
        <v>109</v>
      </c>
      <c r="C24" s="1" t="s">
        <v>97</v>
      </c>
    </row>
    <row r="25" spans="1:12" x14ac:dyDescent="0.25">
      <c r="B25" s="1"/>
      <c r="C25" s="1"/>
      <c r="D25" s="1"/>
    </row>
    <row r="26" spans="1:12" x14ac:dyDescent="0.25">
      <c r="B26" s="1">
        <v>0.24680099999999999</v>
      </c>
      <c r="C26" s="1">
        <v>0.46694000000000002</v>
      </c>
      <c r="D26" s="1">
        <v>215.733</v>
      </c>
    </row>
    <row r="27" spans="1:12" x14ac:dyDescent="0.25">
      <c r="B27" s="1">
        <v>0.28575</v>
      </c>
      <c r="C27" s="1">
        <v>0.49197000000000002</v>
      </c>
      <c r="D27" s="1">
        <v>222.95699999999999</v>
      </c>
    </row>
    <row r="28" spans="1:12" x14ac:dyDescent="0.25">
      <c r="B28" s="1">
        <v>0.34671800000000003</v>
      </c>
      <c r="C28" s="1">
        <v>0.53215000000000001</v>
      </c>
      <c r="D28" s="1">
        <v>233.79300000000001</v>
      </c>
    </row>
    <row r="29" spans="1:12" x14ac:dyDescent="0.25">
      <c r="B29" s="1">
        <v>0.397951</v>
      </c>
      <c r="C29" s="1">
        <v>0.56764999999999999</v>
      </c>
      <c r="D29" s="1">
        <v>243.90100000000001</v>
      </c>
    </row>
    <row r="30" spans="1:12" x14ac:dyDescent="0.25">
      <c r="B30" s="1">
        <v>0.43788300000000002</v>
      </c>
      <c r="C30" s="1">
        <v>0.59691000000000005</v>
      </c>
      <c r="D30" s="1">
        <v>251.59299999999999</v>
      </c>
    </row>
    <row r="31" spans="1:12" x14ac:dyDescent="0.25">
      <c r="B31" s="1">
        <v>0.485626</v>
      </c>
      <c r="C31" s="1">
        <v>0.63431999999999999</v>
      </c>
      <c r="D31" s="1">
        <v>261.35599999999999</v>
      </c>
    </row>
    <row r="32" spans="1:12" x14ac:dyDescent="0.25">
      <c r="B32" s="1"/>
      <c r="C32" s="1"/>
    </row>
    <row r="33" spans="2:7" x14ac:dyDescent="0.25">
      <c r="B33" t="s">
        <v>98</v>
      </c>
      <c r="C33" t="s">
        <v>67</v>
      </c>
      <c r="D33" t="s">
        <v>51</v>
      </c>
    </row>
    <row r="34" spans="2:7" x14ac:dyDescent="0.25">
      <c r="B34" t="s">
        <v>96</v>
      </c>
      <c r="C34" t="s">
        <v>64</v>
      </c>
      <c r="D34" t="s">
        <v>99</v>
      </c>
    </row>
    <row r="35" spans="2:7" x14ac:dyDescent="0.25">
      <c r="B35" t="s">
        <v>52</v>
      </c>
      <c r="C35" t="s">
        <v>53</v>
      </c>
      <c r="D35" s="1">
        <v>27.295000000000002</v>
      </c>
    </row>
    <row r="36" spans="2:7" x14ac:dyDescent="0.25">
      <c r="B36" t="s">
        <v>54</v>
      </c>
      <c r="C36" t="s">
        <v>53</v>
      </c>
      <c r="D36">
        <v>88.558000000000007</v>
      </c>
    </row>
    <row r="37" spans="2:7" x14ac:dyDescent="0.25">
      <c r="B37" t="s">
        <v>55</v>
      </c>
      <c r="C37" t="s">
        <v>56</v>
      </c>
      <c r="D37" t="s">
        <v>57</v>
      </c>
      <c r="E37" t="s">
        <v>53</v>
      </c>
      <c r="F37">
        <v>0.99987400000000004</v>
      </c>
    </row>
    <row r="39" spans="2:7" x14ac:dyDescent="0.25">
      <c r="B39" t="s">
        <v>100</v>
      </c>
      <c r="C39" t="s">
        <v>43</v>
      </c>
      <c r="D39" t="s">
        <v>53</v>
      </c>
      <c r="E39">
        <v>0.13700000000000001</v>
      </c>
      <c r="F39" t="s">
        <v>3</v>
      </c>
    </row>
    <row r="40" spans="2:7" x14ac:dyDescent="0.25">
      <c r="B40" t="s">
        <v>100</v>
      </c>
      <c r="C40" t="s">
        <v>101</v>
      </c>
      <c r="D40" t="s">
        <v>53</v>
      </c>
      <c r="E40">
        <v>312.42200000000003</v>
      </c>
      <c r="F40" t="s">
        <v>61</v>
      </c>
    </row>
    <row r="41" spans="2:7" x14ac:dyDescent="0.25">
      <c r="B41" t="s">
        <v>102</v>
      </c>
      <c r="C41" t="s">
        <v>103</v>
      </c>
      <c r="D41" t="s">
        <v>101</v>
      </c>
      <c r="E41" t="s">
        <v>53</v>
      </c>
      <c r="F41">
        <v>422.202</v>
      </c>
      <c r="G41" t="s">
        <v>61</v>
      </c>
    </row>
    <row r="44" spans="2:7" x14ac:dyDescent="0.25">
      <c r="F44">
        <f>E40/(E40+F41)</f>
        <v>0.42528150455198854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1"/>
  <sheetViews>
    <sheetView workbookViewId="0">
      <selection sqref="A1:O29"/>
    </sheetView>
  </sheetViews>
  <sheetFormatPr defaultRowHeight="13.2" x14ac:dyDescent="0.25"/>
  <sheetData>
    <row r="1" spans="1:15" x14ac:dyDescent="0.25">
      <c r="B1" t="s">
        <v>4</v>
      </c>
      <c r="C1" t="s">
        <v>136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15" x14ac:dyDescent="0.25">
      <c r="B2" t="s">
        <v>10</v>
      </c>
      <c r="C2" t="s">
        <v>137</v>
      </c>
      <c r="D2" t="s">
        <v>138</v>
      </c>
    </row>
    <row r="3" spans="1:15" x14ac:dyDescent="0.25">
      <c r="B3" t="s">
        <v>139</v>
      </c>
      <c r="C3" t="s">
        <v>4</v>
      </c>
      <c r="D3" t="s">
        <v>11</v>
      </c>
    </row>
    <row r="4" spans="1:15" x14ac:dyDescent="0.25">
      <c r="B4" t="s">
        <v>12</v>
      </c>
      <c r="C4">
        <v>11.03</v>
      </c>
    </row>
    <row r="6" spans="1:15" x14ac:dyDescent="0.25">
      <c r="A6" t="s">
        <v>13</v>
      </c>
      <c r="B6" t="s">
        <v>14</v>
      </c>
    </row>
    <row r="7" spans="1:15" x14ac:dyDescent="0.25">
      <c r="A7" t="s">
        <v>94</v>
      </c>
      <c r="B7" t="s">
        <v>140</v>
      </c>
      <c r="C7" t="s">
        <v>165</v>
      </c>
      <c r="D7" t="s">
        <v>94</v>
      </c>
      <c r="E7" t="s">
        <v>140</v>
      </c>
      <c r="F7" t="s">
        <v>174</v>
      </c>
    </row>
    <row r="8" spans="1:15" x14ac:dyDescent="0.25">
      <c r="A8" t="s">
        <v>15</v>
      </c>
      <c r="B8" t="s">
        <v>16</v>
      </c>
      <c r="C8" t="s">
        <v>93</v>
      </c>
      <c r="D8" t="s">
        <v>141</v>
      </c>
      <c r="E8" t="s">
        <v>93</v>
      </c>
      <c r="F8" t="s">
        <v>104</v>
      </c>
      <c r="G8" s="5" t="s">
        <v>169</v>
      </c>
      <c r="H8" t="s">
        <v>166</v>
      </c>
      <c r="I8" t="s">
        <v>167</v>
      </c>
      <c r="J8" t="s">
        <v>170</v>
      </c>
      <c r="K8">
        <v>80</v>
      </c>
      <c r="L8">
        <v>1</v>
      </c>
      <c r="M8" t="s">
        <v>171</v>
      </c>
      <c r="N8" t="s">
        <v>168</v>
      </c>
      <c r="O8" t="s">
        <v>172</v>
      </c>
    </row>
    <row r="9" spans="1:15" x14ac:dyDescent="0.25">
      <c r="A9" t="s">
        <v>15</v>
      </c>
      <c r="B9" t="s">
        <v>17</v>
      </c>
      <c r="C9" t="s">
        <v>105</v>
      </c>
    </row>
    <row r="10" spans="1:15" x14ac:dyDescent="0.25">
      <c r="A10" t="s">
        <v>15</v>
      </c>
      <c r="B10" t="s">
        <v>142</v>
      </c>
      <c r="C10">
        <v>3.3500000000000002E-2</v>
      </c>
      <c r="D10" t="s">
        <v>18</v>
      </c>
      <c r="E10" t="s">
        <v>15</v>
      </c>
      <c r="F10" t="s">
        <v>143</v>
      </c>
      <c r="G10">
        <v>1</v>
      </c>
      <c r="H10" t="s">
        <v>19</v>
      </c>
    </row>
    <row r="11" spans="1:15" x14ac:dyDescent="0.25">
      <c r="A11" t="s">
        <v>20</v>
      </c>
      <c r="B11" t="s">
        <v>21</v>
      </c>
      <c r="C11">
        <v>0</v>
      </c>
      <c r="D11" t="s">
        <v>22</v>
      </c>
      <c r="E11" t="s">
        <v>144</v>
      </c>
      <c r="F11">
        <v>0</v>
      </c>
      <c r="G11" t="s">
        <v>23</v>
      </c>
    </row>
    <row r="12" spans="1:15" x14ac:dyDescent="0.25">
      <c r="A12" t="s">
        <v>13</v>
      </c>
      <c r="B12" t="s">
        <v>24</v>
      </c>
      <c r="C12" t="s">
        <v>25</v>
      </c>
      <c r="D12" t="s">
        <v>26</v>
      </c>
      <c r="E12" s="1" t="s">
        <v>145</v>
      </c>
      <c r="F12">
        <v>273</v>
      </c>
      <c r="G12" t="s">
        <v>27</v>
      </c>
    </row>
    <row r="13" spans="1:15" x14ac:dyDescent="0.25">
      <c r="A13" t="s">
        <v>146</v>
      </c>
      <c r="B13" t="s">
        <v>147</v>
      </c>
      <c r="C13" s="7" t="s">
        <v>148</v>
      </c>
      <c r="D13" t="s">
        <v>149</v>
      </c>
      <c r="E13" t="s">
        <v>150</v>
      </c>
      <c r="F13" t="s">
        <v>151</v>
      </c>
      <c r="G13" t="s">
        <v>148</v>
      </c>
      <c r="H13" t="s">
        <v>152</v>
      </c>
      <c r="I13" t="s">
        <v>151</v>
      </c>
      <c r="J13" t="s">
        <v>153</v>
      </c>
    </row>
    <row r="14" spans="1:15" x14ac:dyDescent="0.25">
      <c r="A14" t="s">
        <v>13</v>
      </c>
      <c r="B14" t="s">
        <v>21</v>
      </c>
      <c r="C14">
        <v>769.8</v>
      </c>
      <c r="D14" t="s">
        <v>154</v>
      </c>
      <c r="E14" t="s">
        <v>155</v>
      </c>
      <c r="F14" t="s">
        <v>156</v>
      </c>
      <c r="G14" t="s">
        <v>157</v>
      </c>
      <c r="H14" s="3">
        <v>43210</v>
      </c>
      <c r="I14" s="4">
        <v>0.97078703703703706</v>
      </c>
      <c r="J14" t="s">
        <v>28</v>
      </c>
      <c r="K14" t="s">
        <v>158</v>
      </c>
      <c r="L14" t="s">
        <v>29</v>
      </c>
      <c r="M14" t="s">
        <v>173</v>
      </c>
    </row>
    <row r="15" spans="1:15" x14ac:dyDescent="0.25">
      <c r="A15" t="s">
        <v>159</v>
      </c>
      <c r="B15" t="s">
        <v>16</v>
      </c>
      <c r="C15">
        <v>0</v>
      </c>
      <c r="H15" s="3"/>
      <c r="I15" s="4"/>
    </row>
    <row r="16" spans="1:15" x14ac:dyDescent="0.25">
      <c r="B16" t="s">
        <v>6</v>
      </c>
      <c r="C16" t="s">
        <v>9</v>
      </c>
      <c r="D16" t="s">
        <v>95</v>
      </c>
    </row>
    <row r="17" spans="1:12" x14ac:dyDescent="0.25">
      <c r="A17" t="s">
        <v>30</v>
      </c>
      <c r="B17" t="s">
        <v>25</v>
      </c>
      <c r="C17" t="s">
        <v>31</v>
      </c>
      <c r="D17" t="s">
        <v>32</v>
      </c>
    </row>
    <row r="19" spans="1:12" x14ac:dyDescent="0.25">
      <c r="B19" t="s">
        <v>33</v>
      </c>
      <c r="C19" t="s">
        <v>34</v>
      </c>
      <c r="D19">
        <v>28.013000000000002</v>
      </c>
      <c r="E19" t="s">
        <v>35</v>
      </c>
      <c r="F19" t="s">
        <v>36</v>
      </c>
      <c r="G19">
        <v>16.2</v>
      </c>
      <c r="H19" t="s">
        <v>37</v>
      </c>
      <c r="I19" t="s">
        <v>38</v>
      </c>
      <c r="J19" t="s">
        <v>39</v>
      </c>
      <c r="K19">
        <v>0.80800000000000005</v>
      </c>
      <c r="L19" t="s">
        <v>40</v>
      </c>
    </row>
    <row r="22" spans="1:12" x14ac:dyDescent="0.25">
      <c r="B22" t="s">
        <v>68</v>
      </c>
      <c r="C22" t="s">
        <v>69</v>
      </c>
      <c r="D22" t="s">
        <v>1</v>
      </c>
      <c r="E22" t="s">
        <v>51</v>
      </c>
    </row>
    <row r="23" spans="1:12" x14ac:dyDescent="0.25">
      <c r="B23" t="s">
        <v>68</v>
      </c>
      <c r="C23" t="s">
        <v>69</v>
      </c>
      <c r="D23" t="s">
        <v>1</v>
      </c>
      <c r="F23" s="1"/>
    </row>
    <row r="25" spans="1:12" x14ac:dyDescent="0.25">
      <c r="B25" t="s">
        <v>68</v>
      </c>
      <c r="C25" t="s">
        <v>70</v>
      </c>
      <c r="D25" t="s">
        <v>43</v>
      </c>
      <c r="E25" t="s">
        <v>53</v>
      </c>
      <c r="F25" s="1">
        <v>0.86929999999999996</v>
      </c>
      <c r="G25" t="s">
        <v>3</v>
      </c>
      <c r="H25" t="s">
        <v>10</v>
      </c>
    </row>
    <row r="26" spans="1:12" x14ac:dyDescent="0.25">
      <c r="B26" s="1" t="s">
        <v>71</v>
      </c>
      <c r="C26" s="1" t="s">
        <v>72</v>
      </c>
      <c r="D26" t="s">
        <v>73</v>
      </c>
      <c r="E26">
        <v>134.1</v>
      </c>
      <c r="F26" s="1" t="s">
        <v>74</v>
      </c>
      <c r="G26" t="s">
        <v>75</v>
      </c>
    </row>
    <row r="27" spans="1:12" x14ac:dyDescent="0.25">
      <c r="B27" s="1" t="s">
        <v>76</v>
      </c>
      <c r="C27" s="1" t="s">
        <v>50</v>
      </c>
      <c r="D27" t="s">
        <v>53</v>
      </c>
      <c r="E27">
        <v>0.98546999999999996</v>
      </c>
    </row>
    <row r="28" spans="1:12" x14ac:dyDescent="0.25">
      <c r="B28" s="1"/>
      <c r="C28" s="1"/>
    </row>
    <row r="29" spans="1:12" x14ac:dyDescent="0.25">
      <c r="B29" s="1"/>
      <c r="C29" s="1"/>
    </row>
    <row r="30" spans="1:12" x14ac:dyDescent="0.25">
      <c r="B30" s="1"/>
      <c r="C30" s="1"/>
    </row>
    <row r="31" spans="1:12" x14ac:dyDescent="0.25">
      <c r="B31" s="1"/>
      <c r="C31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4"/>
  <sheetViews>
    <sheetView zoomScale="70" zoomScaleNormal="70" zoomScaleSheetLayoutView="50" workbookViewId="0">
      <selection activeCell="F37" sqref="F37"/>
    </sheetView>
  </sheetViews>
  <sheetFormatPr defaultRowHeight="13.2" x14ac:dyDescent="0.25"/>
  <sheetData>
    <row r="1" spans="1:8" x14ac:dyDescent="0.25">
      <c r="A1" t="s">
        <v>82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</row>
    <row r="2" spans="1:8" x14ac:dyDescent="0.25">
      <c r="A2" t="s">
        <v>60</v>
      </c>
      <c r="B2" t="s">
        <v>60</v>
      </c>
    </row>
    <row r="3" spans="1:8" x14ac:dyDescent="0.25">
      <c r="A3" t="s">
        <v>74</v>
      </c>
      <c r="B3" t="s">
        <v>89</v>
      </c>
      <c r="C3" t="s">
        <v>3</v>
      </c>
      <c r="D3" t="s">
        <v>61</v>
      </c>
      <c r="E3" t="s">
        <v>90</v>
      </c>
      <c r="F3" t="s">
        <v>91</v>
      </c>
      <c r="G3" t="s">
        <v>3</v>
      </c>
      <c r="H3" t="s">
        <v>3</v>
      </c>
    </row>
    <row r="5" spans="1:8" x14ac:dyDescent="0.25">
      <c r="A5">
        <f>B5</f>
        <v>1.4305000000000001</v>
      </c>
      <c r="B5">
        <f>'Desorption data'!B27</f>
        <v>1.4305000000000001</v>
      </c>
      <c r="C5">
        <f>'Desorption data'!C27</f>
        <v>3.7335E-2</v>
      </c>
      <c r="D5">
        <f>'Desorption data'!D27</f>
        <v>104.4</v>
      </c>
      <c r="E5">
        <f>'Desorption data'!E27</f>
        <v>0.11716</v>
      </c>
      <c r="F5">
        <f>'Desorption data'!F27</f>
        <v>327.58999999999997</v>
      </c>
      <c r="G5">
        <f>'Desorption data'!G27</f>
        <v>0.38430999999999998</v>
      </c>
      <c r="H5">
        <f>'Desorption data'!H27</f>
        <v>1074.5999999999999</v>
      </c>
    </row>
    <row r="6" spans="1:8" x14ac:dyDescent="0.25">
      <c r="A6">
        <f t="shared" ref="A6:A34" si="0">B6</f>
        <v>1.7981</v>
      </c>
      <c r="B6">
        <f>'Desorption data'!B28</f>
        <v>1.7981</v>
      </c>
      <c r="C6">
        <f>'Desorption data'!C28</f>
        <v>6.9588999999999998E-2</v>
      </c>
      <c r="D6">
        <f>'Desorption data'!D28</f>
        <v>176.15</v>
      </c>
      <c r="E6">
        <f>'Desorption data'!E28</f>
        <v>7.7464000000000005E-2</v>
      </c>
      <c r="F6">
        <f>'Desorption data'!F28</f>
        <v>172.33</v>
      </c>
      <c r="G6">
        <f>'Desorption data'!G28</f>
        <v>0.31928000000000001</v>
      </c>
      <c r="H6">
        <f>'Desorption data'!H28</f>
        <v>710.27</v>
      </c>
    </row>
    <row r="7" spans="1:8" x14ac:dyDescent="0.25">
      <c r="A7">
        <f t="shared" si="0"/>
        <v>2.3107000000000002</v>
      </c>
      <c r="B7">
        <f>'Desorption data'!B29</f>
        <v>2.3107000000000002</v>
      </c>
      <c r="C7">
        <f>'Desorption data'!C29</f>
        <v>0.10026</v>
      </c>
      <c r="D7">
        <f>'Desorption data'!D29</f>
        <v>229.24</v>
      </c>
      <c r="E7">
        <f>'Desorption data'!E29</f>
        <v>5.0366000000000001E-2</v>
      </c>
      <c r="F7">
        <f>'Desorption data'!F29</f>
        <v>87.186000000000007</v>
      </c>
      <c r="G7">
        <f>'Desorption data'!G29</f>
        <v>0.26641999999999999</v>
      </c>
      <c r="H7">
        <f>'Desorption data'!H29</f>
        <v>461.19</v>
      </c>
    </row>
    <row r="8" spans="1:8" x14ac:dyDescent="0.25">
      <c r="A8">
        <f t="shared" si="0"/>
        <v>2.9323000000000001</v>
      </c>
      <c r="B8">
        <f>'Desorption data'!B30</f>
        <v>2.9323000000000001</v>
      </c>
      <c r="C8">
        <f>'Desorption data'!C30</f>
        <v>0.12189</v>
      </c>
      <c r="D8">
        <f>'Desorption data'!D30</f>
        <v>258.74</v>
      </c>
      <c r="E8">
        <f>'Desorption data'!E30</f>
        <v>3.4097000000000002E-2</v>
      </c>
      <c r="F8">
        <f>'Desorption data'!F30</f>
        <v>46.512</v>
      </c>
      <c r="G8">
        <f>'Desorption data'!G30</f>
        <v>0.22932</v>
      </c>
      <c r="H8">
        <f>'Desorption data'!H30</f>
        <v>312.82</v>
      </c>
    </row>
    <row r="9" spans="1:8" x14ac:dyDescent="0.25">
      <c r="A9">
        <f t="shared" si="0"/>
        <v>3.298</v>
      </c>
      <c r="B9">
        <f>'Desorption data'!B31</f>
        <v>3.298</v>
      </c>
      <c r="C9">
        <f>'Desorption data'!C31</f>
        <v>0.12408</v>
      </c>
      <c r="D9">
        <f>'Desorption data'!D31</f>
        <v>261.39999999999998</v>
      </c>
      <c r="E9">
        <f>'Desorption data'!E31</f>
        <v>2.2582999999999999E-2</v>
      </c>
      <c r="F9">
        <f>'Desorption data'!F31</f>
        <v>27.39</v>
      </c>
      <c r="G9">
        <f>'Desorption data'!G31</f>
        <v>0.17149</v>
      </c>
      <c r="H9">
        <f>'Desorption data'!H31</f>
        <v>207.99</v>
      </c>
    </row>
    <row r="10" spans="1:8" x14ac:dyDescent="0.25">
      <c r="A10">
        <f t="shared" si="0"/>
        <v>3.4500999999999999</v>
      </c>
      <c r="B10">
        <f>'Desorption data'!B32</f>
        <v>3.4500999999999999</v>
      </c>
      <c r="C10">
        <f>'Desorption data'!C32</f>
        <v>0.12945000000000001</v>
      </c>
      <c r="D10">
        <f>'Desorption data'!D32</f>
        <v>267.62</v>
      </c>
      <c r="E10">
        <f>'Desorption data'!E32</f>
        <v>2.5908E-2</v>
      </c>
      <c r="F10">
        <f>'Desorption data'!F32</f>
        <v>30.036999999999999</v>
      </c>
      <c r="G10">
        <f>'Desorption data'!G32</f>
        <v>0.20576</v>
      </c>
      <c r="H10">
        <f>'Desorption data'!H32</f>
        <v>238.55</v>
      </c>
    </row>
    <row r="11" spans="1:8" x14ac:dyDescent="0.25">
      <c r="A11">
        <f t="shared" si="0"/>
        <v>3.6208999999999998</v>
      </c>
      <c r="B11">
        <f>'Desorption data'!B33</f>
        <v>3.6208999999999998</v>
      </c>
      <c r="C11">
        <f>'Desorption data'!C33</f>
        <v>0.13300999999999999</v>
      </c>
      <c r="D11">
        <f>'Desorption data'!D33</f>
        <v>271.56</v>
      </c>
      <c r="E11">
        <f>'Desorption data'!E33</f>
        <v>2.6501E-2</v>
      </c>
      <c r="F11">
        <f>'Desorption data'!F33</f>
        <v>29.274999999999999</v>
      </c>
      <c r="G11">
        <f>'Desorption data'!G33</f>
        <v>0.22092000000000001</v>
      </c>
      <c r="H11">
        <f>'Desorption data'!H33</f>
        <v>244.05</v>
      </c>
    </row>
    <row r="12" spans="1:8" x14ac:dyDescent="0.25">
      <c r="A12">
        <f t="shared" si="0"/>
        <v>3.7618999999999998</v>
      </c>
      <c r="B12">
        <f>'Desorption data'!B34</f>
        <v>3.7618999999999998</v>
      </c>
      <c r="C12">
        <f>'Desorption data'!C34</f>
        <v>0.15226000000000001</v>
      </c>
      <c r="D12">
        <f>'Desorption data'!D34</f>
        <v>292.02</v>
      </c>
      <c r="E12">
        <f>'Desorption data'!E34</f>
        <v>0.13037000000000001</v>
      </c>
      <c r="F12">
        <f>'Desorption data'!F34</f>
        <v>138.62</v>
      </c>
      <c r="G12">
        <f>'Desorption data'!G34</f>
        <v>1.1292</v>
      </c>
      <c r="H12">
        <f>'Desorption data'!H34</f>
        <v>1200.5999999999999</v>
      </c>
    </row>
    <row r="13" spans="1:8" x14ac:dyDescent="0.25">
      <c r="A13">
        <f t="shared" si="0"/>
        <v>3.9333999999999998</v>
      </c>
      <c r="B13">
        <f>'Desorption data'!B35</f>
        <v>3.9333999999999998</v>
      </c>
      <c r="C13">
        <f>'Desorption data'!C35</f>
        <v>0.1678</v>
      </c>
      <c r="D13">
        <f>'Desorption data'!D35</f>
        <v>307.83</v>
      </c>
      <c r="E13">
        <f>'Desorption data'!E35</f>
        <v>7.9593999999999998E-2</v>
      </c>
      <c r="F13">
        <f>'Desorption data'!F35</f>
        <v>80.941000000000003</v>
      </c>
      <c r="G13">
        <f>'Desorption data'!G35</f>
        <v>0.72072999999999998</v>
      </c>
      <c r="H13">
        <f>'Desorption data'!H35</f>
        <v>732.93</v>
      </c>
    </row>
    <row r="14" spans="1:8" x14ac:dyDescent="0.25">
      <c r="A14">
        <f t="shared" si="0"/>
        <v>4.1273</v>
      </c>
      <c r="B14">
        <f>'Desorption data'!B36</f>
        <v>4.1273</v>
      </c>
      <c r="C14">
        <f>'Desorption data'!C36</f>
        <v>0.17516000000000001</v>
      </c>
      <c r="D14">
        <f>'Desorption data'!D36</f>
        <v>314.95999999999998</v>
      </c>
      <c r="E14">
        <f>'Desorption data'!E36</f>
        <v>3.8238000000000001E-2</v>
      </c>
      <c r="F14">
        <f>'Desorption data'!F36</f>
        <v>37.058999999999997</v>
      </c>
      <c r="G14">
        <f>'Desorption data'!G36</f>
        <v>0.36332999999999999</v>
      </c>
      <c r="H14">
        <f>'Desorption data'!H36</f>
        <v>352.13</v>
      </c>
    </row>
    <row r="15" spans="1:8" x14ac:dyDescent="0.25">
      <c r="A15">
        <f t="shared" si="0"/>
        <v>4.3440000000000003</v>
      </c>
      <c r="B15">
        <f>'Desorption data'!B37</f>
        <v>4.3440000000000003</v>
      </c>
      <c r="C15">
        <f>'Desorption data'!C37</f>
        <v>0.18024000000000001</v>
      </c>
      <c r="D15">
        <f>'Desorption data'!D37</f>
        <v>319.64</v>
      </c>
      <c r="E15">
        <f>'Desorption data'!E37</f>
        <v>2.1066999999999999E-2</v>
      </c>
      <c r="F15">
        <f>'Desorption data'!F37</f>
        <v>19.398</v>
      </c>
      <c r="G15">
        <f>'Desorption data'!G37</f>
        <v>0.21065999999999999</v>
      </c>
      <c r="H15">
        <f>'Desorption data'!H37</f>
        <v>193.98</v>
      </c>
    </row>
    <row r="16" spans="1:8" x14ac:dyDescent="0.25">
      <c r="A16">
        <f t="shared" si="0"/>
        <v>4.5757000000000003</v>
      </c>
      <c r="B16">
        <f>'Desorption data'!B38</f>
        <v>4.5757000000000003</v>
      </c>
      <c r="C16">
        <f>'Desorption data'!C38</f>
        <v>0.18587000000000001</v>
      </c>
      <c r="D16">
        <f>'Desorption data'!D38</f>
        <v>324.56</v>
      </c>
      <c r="E16">
        <f>'Desorption data'!E38</f>
        <v>2.5321E-2</v>
      </c>
      <c r="F16">
        <f>'Desorption data'!F38</f>
        <v>22.135000000000002</v>
      </c>
      <c r="G16">
        <f>'Desorption data'!G38</f>
        <v>0.26673000000000002</v>
      </c>
      <c r="H16">
        <f>'Desorption data'!H38</f>
        <v>233.17</v>
      </c>
    </row>
    <row r="17" spans="1:8" x14ac:dyDescent="0.25">
      <c r="A17">
        <f t="shared" si="0"/>
        <v>4.8154000000000003</v>
      </c>
      <c r="B17">
        <f>'Desorption data'!B39</f>
        <v>4.8154000000000003</v>
      </c>
      <c r="C17">
        <f>'Desorption data'!C39</f>
        <v>0.19184000000000001</v>
      </c>
      <c r="D17">
        <f>'Desorption data'!D39</f>
        <v>329.53</v>
      </c>
      <c r="E17">
        <f>'Desorption data'!E39</f>
        <v>2.3269999999999999E-2</v>
      </c>
      <c r="F17">
        <f>'Desorption data'!F39</f>
        <v>19.329999999999998</v>
      </c>
      <c r="G17">
        <f>'Desorption data'!G39</f>
        <v>0.25795000000000001</v>
      </c>
      <c r="H17">
        <f>'Desorption data'!H39</f>
        <v>214.27</v>
      </c>
    </row>
    <row r="18" spans="1:8" x14ac:dyDescent="0.25">
      <c r="A18">
        <f t="shared" si="0"/>
        <v>5.0770999999999997</v>
      </c>
      <c r="B18">
        <f>'Desorption data'!B40</f>
        <v>5.0770999999999997</v>
      </c>
      <c r="C18">
        <f>'Desorption data'!C40</f>
        <v>0.20605000000000001</v>
      </c>
      <c r="D18">
        <f>'Desorption data'!D40</f>
        <v>340.72</v>
      </c>
      <c r="E18">
        <f>'Desorption data'!E40</f>
        <v>5.3237E-2</v>
      </c>
      <c r="F18">
        <f>'Desorption data'!F40</f>
        <v>41.942999999999998</v>
      </c>
      <c r="G18">
        <f>'Desorption data'!G40</f>
        <v>0.62222</v>
      </c>
      <c r="H18">
        <f>'Desorption data'!H40</f>
        <v>490.22</v>
      </c>
    </row>
    <row r="19" spans="1:8" x14ac:dyDescent="0.25">
      <c r="A19">
        <f t="shared" si="0"/>
        <v>5.3734999999999999</v>
      </c>
      <c r="B19">
        <f>'Desorption data'!B41</f>
        <v>5.3734999999999999</v>
      </c>
      <c r="C19">
        <f>'Desorption data'!C41</f>
        <v>0.22503999999999999</v>
      </c>
      <c r="D19">
        <f>'Desorption data'!D41</f>
        <v>354.85</v>
      </c>
      <c r="E19">
        <f>'Desorption data'!E41</f>
        <v>5.8261E-2</v>
      </c>
      <c r="F19">
        <f>'Desorption data'!F41</f>
        <v>43.369</v>
      </c>
      <c r="G19">
        <f>'Desorption data'!G41</f>
        <v>0.72062999999999999</v>
      </c>
      <c r="H19">
        <f>'Desorption data'!H41</f>
        <v>536.44000000000005</v>
      </c>
    </row>
    <row r="20" spans="1:8" x14ac:dyDescent="0.25">
      <c r="A20">
        <f t="shared" si="0"/>
        <v>5.7239000000000004</v>
      </c>
      <c r="B20">
        <f>'Desorption data'!B42</f>
        <v>5.7239000000000004</v>
      </c>
      <c r="C20">
        <f>'Desorption data'!C42</f>
        <v>0.30481000000000003</v>
      </c>
      <c r="D20">
        <f>'Desorption data'!D42</f>
        <v>410.6</v>
      </c>
      <c r="E20">
        <f>'Desorption data'!E42</f>
        <v>0.21282999999999999</v>
      </c>
      <c r="F20">
        <f>'Desorption data'!F42</f>
        <v>148.72999999999999</v>
      </c>
      <c r="G20">
        <f>'Desorption data'!G42</f>
        <v>2.8039999999999998</v>
      </c>
      <c r="H20">
        <f>'Desorption data'!H42</f>
        <v>1959.5</v>
      </c>
    </row>
    <row r="21" spans="1:8" x14ac:dyDescent="0.25">
      <c r="A21">
        <f t="shared" si="0"/>
        <v>6.0765000000000002</v>
      </c>
      <c r="B21">
        <f>'Desorption data'!B43</f>
        <v>6.0765000000000002</v>
      </c>
      <c r="C21">
        <f>'Desorption data'!C43</f>
        <v>0.47471999999999998</v>
      </c>
      <c r="D21">
        <f>'Desorption data'!D43</f>
        <v>522.45000000000005</v>
      </c>
      <c r="E21">
        <f>'Desorption data'!E43</f>
        <v>0.51437999999999995</v>
      </c>
      <c r="F21">
        <f>'Desorption data'!F43</f>
        <v>338.6</v>
      </c>
      <c r="G21">
        <f>'Desorption data'!G43</f>
        <v>7.1951999999999998</v>
      </c>
      <c r="H21">
        <f>'Desorption data'!H43</f>
        <v>4736.3999999999996</v>
      </c>
    </row>
    <row r="22" spans="1:8" x14ac:dyDescent="0.25">
      <c r="A22">
        <f t="shared" si="0"/>
        <v>6.4522000000000004</v>
      </c>
      <c r="B22">
        <f>'Desorption data'!B44</f>
        <v>6.4522000000000004</v>
      </c>
      <c r="C22">
        <f>'Desorption data'!C44</f>
        <v>0.63273000000000001</v>
      </c>
      <c r="D22">
        <f>'Desorption data'!D44</f>
        <v>620.41</v>
      </c>
      <c r="E22">
        <f>'Desorption data'!E44</f>
        <v>0.37513000000000002</v>
      </c>
      <c r="F22">
        <f>'Desorption data'!F44</f>
        <v>232.56</v>
      </c>
      <c r="G22">
        <f>'Desorption data'!G44</f>
        <v>5.5712000000000002</v>
      </c>
      <c r="H22">
        <f>'Desorption data'!H44</f>
        <v>3453.8</v>
      </c>
    </row>
    <row r="23" spans="1:8" x14ac:dyDescent="0.25">
      <c r="A23">
        <f t="shared" si="0"/>
        <v>6.8954000000000004</v>
      </c>
      <c r="B23">
        <f>'Desorption data'!B45</f>
        <v>6.8954000000000004</v>
      </c>
      <c r="C23">
        <f>'Desorption data'!C45</f>
        <v>0.69674999999999998</v>
      </c>
      <c r="D23">
        <f>'Desorption data'!D45</f>
        <v>657.55</v>
      </c>
      <c r="E23">
        <f>'Desorption data'!E45</f>
        <v>0.13761999999999999</v>
      </c>
      <c r="F23">
        <f>'Desorption data'!F45</f>
        <v>79.831000000000003</v>
      </c>
      <c r="G23">
        <f>'Desorption data'!G45</f>
        <v>2.1842000000000001</v>
      </c>
      <c r="H23">
        <f>'Desorption data'!H45</f>
        <v>1267</v>
      </c>
    </row>
    <row r="24" spans="1:8" x14ac:dyDescent="0.25">
      <c r="A24">
        <f t="shared" si="0"/>
        <v>7.4983000000000004</v>
      </c>
      <c r="B24">
        <f>'Desorption data'!B46</f>
        <v>7.4983000000000004</v>
      </c>
      <c r="C24">
        <f>'Desorption data'!C46</f>
        <v>0.72143999999999997</v>
      </c>
      <c r="D24">
        <f>'Desorption data'!D46</f>
        <v>670.71</v>
      </c>
      <c r="E24">
        <f>'Desorption data'!E46</f>
        <v>3.3339000000000001E-2</v>
      </c>
      <c r="F24">
        <f>'Desorption data'!F46</f>
        <v>17.785</v>
      </c>
      <c r="G24">
        <f>'Desorption data'!G46</f>
        <v>0.57513999999999998</v>
      </c>
      <c r="H24">
        <f>'Desorption data'!H46</f>
        <v>306.81</v>
      </c>
    </row>
    <row r="25" spans="1:8" x14ac:dyDescent="0.25">
      <c r="A25">
        <f t="shared" si="0"/>
        <v>8.4105000000000008</v>
      </c>
      <c r="B25">
        <f>'Desorption data'!B47</f>
        <v>8.4105000000000008</v>
      </c>
      <c r="C25">
        <f>'Desorption data'!C47</f>
        <v>0.73494999999999999</v>
      </c>
      <c r="D25">
        <f>'Desorption data'!D47</f>
        <v>677.14</v>
      </c>
      <c r="E25">
        <f>'Desorption data'!E47</f>
        <v>1.2463999999999999E-2</v>
      </c>
      <c r="F25">
        <f>'Desorption data'!F47</f>
        <v>5.9279999999999999</v>
      </c>
      <c r="G25">
        <f>'Desorption data'!G47</f>
        <v>0.24104999999999999</v>
      </c>
      <c r="H25">
        <f>'Desorption data'!H47</f>
        <v>114.64</v>
      </c>
    </row>
    <row r="26" spans="1:8" x14ac:dyDescent="0.25">
      <c r="A26">
        <f t="shared" si="0"/>
        <v>9.8158999999999992</v>
      </c>
      <c r="B26">
        <f>'Desorption data'!B48</f>
        <v>9.8158999999999992</v>
      </c>
      <c r="C26">
        <f>'Desorption data'!C48</f>
        <v>0.74411000000000005</v>
      </c>
      <c r="D26">
        <f>'Desorption data'!D48</f>
        <v>680.87</v>
      </c>
      <c r="E26">
        <f>'Desorption data'!E48</f>
        <v>5.3017000000000003E-3</v>
      </c>
      <c r="F26">
        <f>'Desorption data'!F48</f>
        <v>2.1604999999999999</v>
      </c>
      <c r="G26">
        <f>'Desorption data'!G48</f>
        <v>0.11952</v>
      </c>
      <c r="H26">
        <f>'Desorption data'!H48</f>
        <v>48.704000000000001</v>
      </c>
    </row>
    <row r="27" spans="1:8" x14ac:dyDescent="0.25">
      <c r="A27">
        <f t="shared" si="0"/>
        <v>15.525600000000001</v>
      </c>
      <c r="B27">
        <f>'Desorption data'!B49</f>
        <v>15.525600000000001</v>
      </c>
      <c r="C27">
        <f>'Desorption data'!C49</f>
        <v>0.76851000000000003</v>
      </c>
      <c r="D27">
        <f>'Desorption data'!D49</f>
        <v>687.16</v>
      </c>
      <c r="E27">
        <f>'Desorption data'!E49</f>
        <v>2.5179E-3</v>
      </c>
      <c r="F27">
        <f>'Desorption data'!F49</f>
        <v>0.64871000000000001</v>
      </c>
      <c r="G27">
        <f>'Desorption data'!G49</f>
        <v>8.7009000000000003E-2</v>
      </c>
      <c r="H27">
        <f>'Desorption data'!H49</f>
        <v>22.417000000000002</v>
      </c>
    </row>
    <row r="28" spans="1:8" x14ac:dyDescent="0.25">
      <c r="A28">
        <f t="shared" si="0"/>
        <v>26.3569</v>
      </c>
      <c r="B28">
        <f>'Desorption data'!B50</f>
        <v>26.3569</v>
      </c>
      <c r="C28">
        <f>'Desorption data'!C50</f>
        <v>0.77642</v>
      </c>
      <c r="D28">
        <f>'Desorption data'!D50</f>
        <v>688.36</v>
      </c>
      <c r="E28">
        <f>'Desorption data'!E50</f>
        <v>6.6071000000000001E-4</v>
      </c>
      <c r="F28">
        <f>'Desorption data'!F50</f>
        <v>0.10027</v>
      </c>
      <c r="G28">
        <f>'Desorption data'!G50</f>
        <v>3.9399000000000003E-2</v>
      </c>
      <c r="H28">
        <f>'Desorption data'!H50</f>
        <v>5.9793000000000003</v>
      </c>
    </row>
    <row r="30" spans="1:8" x14ac:dyDescent="0.25">
      <c r="A30" t="str">
        <f t="shared" si="0"/>
        <v>BJH</v>
      </c>
      <c r="B30" t="str">
        <f>'Desorption data'!B52</f>
        <v>BJH</v>
      </c>
      <c r="C30" t="str">
        <f>'Desorption data'!C52</f>
        <v>desorption</v>
      </c>
      <c r="D30" t="str">
        <f>'Desorption data'!D52</f>
        <v>summary</v>
      </c>
    </row>
    <row r="32" spans="1:8" x14ac:dyDescent="0.25">
      <c r="A32" t="str">
        <f t="shared" si="0"/>
        <v>Surface</v>
      </c>
      <c r="B32" t="str">
        <f>'Desorption data'!B54</f>
        <v>Surface</v>
      </c>
      <c r="C32" t="str">
        <f>'Desorption data'!C54</f>
        <v>Area</v>
      </c>
      <c r="D32" t="str">
        <f>'Desorption data'!D54</f>
        <v>=</v>
      </c>
      <c r="E32">
        <f>'Desorption data'!E54</f>
        <v>688.35799999999995</v>
      </c>
      <c r="F32" t="str">
        <f>'Desorption data'!F54</f>
        <v>m²/g</v>
      </c>
    </row>
    <row r="33" spans="1:7" x14ac:dyDescent="0.25">
      <c r="A33" t="str">
        <f t="shared" si="0"/>
        <v>Pore</v>
      </c>
      <c r="B33" t="str">
        <f>'Desorption data'!B55</f>
        <v>Pore</v>
      </c>
      <c r="C33" t="str">
        <f>'Desorption data'!C55</f>
        <v>Volume</v>
      </c>
      <c r="D33" t="str">
        <f>'Desorption data'!D55</f>
        <v>=</v>
      </c>
      <c r="E33">
        <f>'Desorption data'!E55</f>
        <v>0.77600000000000002</v>
      </c>
      <c r="F33" t="str">
        <f>'Desorption data'!F55</f>
        <v>cc/g</v>
      </c>
    </row>
    <row r="34" spans="1:7" x14ac:dyDescent="0.25">
      <c r="A34" t="str">
        <f t="shared" si="0"/>
        <v>Pore</v>
      </c>
      <c r="B34" t="str">
        <f>'Desorption data'!B56</f>
        <v>Pore</v>
      </c>
      <c r="C34" t="str">
        <f>'Desorption data'!C56</f>
        <v>Diameter</v>
      </c>
      <c r="D34" t="str">
        <f>'Desorption data'!D56</f>
        <v>Dv(d)</v>
      </c>
      <c r="E34" t="str">
        <f>'Desorption data'!E56</f>
        <v>=</v>
      </c>
      <c r="F34">
        <f>'Desorption data'!F56</f>
        <v>6.0759999999999996</v>
      </c>
      <c r="G34" t="str">
        <f>'Desorption data'!G56</f>
        <v>nm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69"/>
  <sheetViews>
    <sheetView topLeftCell="A10" workbookViewId="0">
      <selection activeCell="G27" sqref="G27:G50"/>
    </sheetView>
  </sheetViews>
  <sheetFormatPr defaultRowHeight="13.2" x14ac:dyDescent="0.25"/>
  <sheetData>
    <row r="1" spans="1:15" x14ac:dyDescent="0.25">
      <c r="B1" t="s">
        <v>4</v>
      </c>
      <c r="C1" t="s">
        <v>136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15" x14ac:dyDescent="0.25">
      <c r="B2" t="s">
        <v>10</v>
      </c>
      <c r="C2" t="s">
        <v>137</v>
      </c>
      <c r="D2" t="s">
        <v>138</v>
      </c>
    </row>
    <row r="3" spans="1:15" x14ac:dyDescent="0.25">
      <c r="B3" t="s">
        <v>139</v>
      </c>
      <c r="C3" t="s">
        <v>4</v>
      </c>
      <c r="D3" t="s">
        <v>11</v>
      </c>
    </row>
    <row r="4" spans="1:15" x14ac:dyDescent="0.25">
      <c r="B4" t="s">
        <v>12</v>
      </c>
      <c r="C4">
        <v>11.03</v>
      </c>
    </row>
    <row r="6" spans="1:15" x14ac:dyDescent="0.25">
      <c r="A6" t="s">
        <v>13</v>
      </c>
      <c r="B6" t="s">
        <v>14</v>
      </c>
    </row>
    <row r="7" spans="1:15" x14ac:dyDescent="0.25">
      <c r="A7" t="s">
        <v>94</v>
      </c>
      <c r="B7" t="s">
        <v>140</v>
      </c>
      <c r="C7" t="s">
        <v>165</v>
      </c>
      <c r="D7" t="s">
        <v>94</v>
      </c>
      <c r="E7" t="s">
        <v>140</v>
      </c>
      <c r="F7" t="s">
        <v>174</v>
      </c>
    </row>
    <row r="8" spans="1:15" x14ac:dyDescent="0.25">
      <c r="A8" t="s">
        <v>15</v>
      </c>
      <c r="B8" t="s">
        <v>16</v>
      </c>
      <c r="C8" t="s">
        <v>93</v>
      </c>
      <c r="D8" t="s">
        <v>141</v>
      </c>
      <c r="E8" t="s">
        <v>93</v>
      </c>
      <c r="F8" t="s">
        <v>104</v>
      </c>
      <c r="G8" s="5" t="s">
        <v>169</v>
      </c>
      <c r="H8" t="s">
        <v>166</v>
      </c>
      <c r="I8" t="s">
        <v>167</v>
      </c>
      <c r="J8" t="s">
        <v>170</v>
      </c>
      <c r="K8">
        <v>80</v>
      </c>
      <c r="L8">
        <v>1</v>
      </c>
      <c r="M8" t="s">
        <v>171</v>
      </c>
      <c r="N8" t="s">
        <v>168</v>
      </c>
      <c r="O8" t="s">
        <v>172</v>
      </c>
    </row>
    <row r="9" spans="1:15" x14ac:dyDescent="0.25">
      <c r="A9" t="s">
        <v>15</v>
      </c>
      <c r="B9" t="s">
        <v>17</v>
      </c>
      <c r="C9" t="s">
        <v>105</v>
      </c>
    </row>
    <row r="10" spans="1:15" x14ac:dyDescent="0.25">
      <c r="A10" t="s">
        <v>15</v>
      </c>
      <c r="B10" t="s">
        <v>142</v>
      </c>
      <c r="C10">
        <v>3.3500000000000002E-2</v>
      </c>
      <c r="D10" t="s">
        <v>18</v>
      </c>
      <c r="E10" t="s">
        <v>15</v>
      </c>
      <c r="F10" t="s">
        <v>143</v>
      </c>
      <c r="G10">
        <v>1</v>
      </c>
      <c r="H10" t="s">
        <v>19</v>
      </c>
    </row>
    <row r="11" spans="1:15" x14ac:dyDescent="0.25">
      <c r="A11" t="s">
        <v>20</v>
      </c>
      <c r="B11" t="s">
        <v>21</v>
      </c>
      <c r="C11">
        <v>0</v>
      </c>
      <c r="D11" t="s">
        <v>22</v>
      </c>
      <c r="E11" t="s">
        <v>144</v>
      </c>
      <c r="F11">
        <v>0</v>
      </c>
      <c r="G11" t="s">
        <v>23</v>
      </c>
    </row>
    <row r="12" spans="1:15" x14ac:dyDescent="0.25">
      <c r="A12" t="s">
        <v>13</v>
      </c>
      <c r="B12" t="s">
        <v>24</v>
      </c>
      <c r="C12" t="s">
        <v>25</v>
      </c>
      <c r="D12" t="s">
        <v>26</v>
      </c>
      <c r="E12" s="1" t="s">
        <v>145</v>
      </c>
      <c r="F12">
        <v>273</v>
      </c>
      <c r="G12" t="s">
        <v>27</v>
      </c>
    </row>
    <row r="13" spans="1:15" x14ac:dyDescent="0.25">
      <c r="A13" t="s">
        <v>146</v>
      </c>
      <c r="B13" t="s">
        <v>147</v>
      </c>
      <c r="C13" s="7" t="s">
        <v>148</v>
      </c>
      <c r="D13" t="s">
        <v>149</v>
      </c>
      <c r="E13" t="s">
        <v>150</v>
      </c>
      <c r="F13" t="s">
        <v>151</v>
      </c>
      <c r="G13" t="s">
        <v>148</v>
      </c>
      <c r="H13" t="s">
        <v>152</v>
      </c>
      <c r="I13" t="s">
        <v>151</v>
      </c>
      <c r="J13" t="s">
        <v>153</v>
      </c>
    </row>
    <row r="14" spans="1:15" x14ac:dyDescent="0.25">
      <c r="A14" t="s">
        <v>13</v>
      </c>
      <c r="B14" t="s">
        <v>21</v>
      </c>
      <c r="C14">
        <v>769.8</v>
      </c>
      <c r="D14" t="s">
        <v>154</v>
      </c>
      <c r="E14" t="s">
        <v>155</v>
      </c>
      <c r="F14" t="s">
        <v>156</v>
      </c>
      <c r="G14" t="s">
        <v>157</v>
      </c>
      <c r="H14" s="3">
        <v>43210</v>
      </c>
      <c r="I14" s="4">
        <v>0.97078703703703706</v>
      </c>
      <c r="J14" t="s">
        <v>28</v>
      </c>
      <c r="K14" t="s">
        <v>158</v>
      </c>
      <c r="L14" t="s">
        <v>29</v>
      </c>
      <c r="M14" t="s">
        <v>173</v>
      </c>
    </row>
    <row r="15" spans="1:15" x14ac:dyDescent="0.25">
      <c r="A15" t="s">
        <v>159</v>
      </c>
      <c r="B15" t="s">
        <v>16</v>
      </c>
      <c r="C15">
        <v>0</v>
      </c>
      <c r="H15" s="3"/>
      <c r="I15" s="4"/>
    </row>
    <row r="16" spans="1:15" x14ac:dyDescent="0.25">
      <c r="B16" t="s">
        <v>6</v>
      </c>
      <c r="C16" t="s">
        <v>9</v>
      </c>
      <c r="D16" t="s">
        <v>95</v>
      </c>
    </row>
    <row r="17" spans="1:12" x14ac:dyDescent="0.25">
      <c r="A17" t="s">
        <v>62</v>
      </c>
      <c r="B17" t="s">
        <v>63</v>
      </c>
      <c r="C17" t="s">
        <v>64</v>
      </c>
      <c r="D17" t="s">
        <v>65</v>
      </c>
      <c r="E17" t="s">
        <v>66</v>
      </c>
    </row>
    <row r="19" spans="1:12" x14ac:dyDescent="0.25">
      <c r="A19" t="s">
        <v>77</v>
      </c>
      <c r="B19" t="s">
        <v>67</v>
      </c>
      <c r="C19" t="s">
        <v>78</v>
      </c>
      <c r="D19" t="s">
        <v>79</v>
      </c>
      <c r="E19" t="s">
        <v>80</v>
      </c>
      <c r="F19" t="s">
        <v>81</v>
      </c>
    </row>
    <row r="20" spans="1:12" x14ac:dyDescent="0.25">
      <c r="A20" t="s">
        <v>30</v>
      </c>
      <c r="B20" t="s">
        <v>25</v>
      </c>
      <c r="C20" t="s">
        <v>31</v>
      </c>
      <c r="D20" t="s">
        <v>32</v>
      </c>
    </row>
    <row r="21" spans="1:12" x14ac:dyDescent="0.25">
      <c r="B21" t="s">
        <v>33</v>
      </c>
      <c r="C21" t="s">
        <v>34</v>
      </c>
      <c r="D21">
        <v>28.013000000000002</v>
      </c>
      <c r="E21" t="s">
        <v>35</v>
      </c>
      <c r="F21" t="s">
        <v>36</v>
      </c>
      <c r="G21">
        <v>16.2</v>
      </c>
      <c r="H21" t="s">
        <v>37</v>
      </c>
      <c r="I21" t="s">
        <v>38</v>
      </c>
      <c r="J21" t="s">
        <v>39</v>
      </c>
      <c r="K21">
        <v>0.80800000000000005</v>
      </c>
      <c r="L21" t="s">
        <v>40</v>
      </c>
    </row>
    <row r="23" spans="1:12" x14ac:dyDescent="0.25">
      <c r="B23" t="s">
        <v>82</v>
      </c>
      <c r="C23" t="s">
        <v>69</v>
      </c>
      <c r="D23" t="s">
        <v>1</v>
      </c>
      <c r="E23" t="s">
        <v>69</v>
      </c>
      <c r="F23" t="s">
        <v>92</v>
      </c>
      <c r="G23" t="s">
        <v>85</v>
      </c>
      <c r="H23" t="s">
        <v>86</v>
      </c>
      <c r="I23" t="s">
        <v>87</v>
      </c>
      <c r="J23" t="s">
        <v>88</v>
      </c>
    </row>
    <row r="24" spans="1:12" x14ac:dyDescent="0.25">
      <c r="B24" t="s">
        <v>60</v>
      </c>
    </row>
    <row r="25" spans="1:12" x14ac:dyDescent="0.25">
      <c r="B25" t="s">
        <v>74</v>
      </c>
      <c r="C25" t="s">
        <v>3</v>
      </c>
      <c r="D25" t="s">
        <v>61</v>
      </c>
      <c r="E25" t="s">
        <v>110</v>
      </c>
      <c r="F25" t="s">
        <v>111</v>
      </c>
      <c r="G25" t="s">
        <v>3</v>
      </c>
      <c r="H25" t="s">
        <v>3</v>
      </c>
    </row>
    <row r="26" spans="1:12" x14ac:dyDescent="0.25">
      <c r="C26" s="1"/>
      <c r="D26" s="1"/>
      <c r="E26" s="1"/>
      <c r="F26" s="1"/>
      <c r="G26" s="1"/>
      <c r="H26" s="1"/>
    </row>
    <row r="27" spans="1:12" x14ac:dyDescent="0.25">
      <c r="B27">
        <v>1.4305000000000001</v>
      </c>
      <c r="C27" s="1">
        <v>3.7335E-2</v>
      </c>
      <c r="D27" s="1">
        <v>104.4</v>
      </c>
      <c r="E27" s="1">
        <v>0.11716</v>
      </c>
      <c r="F27" s="1">
        <v>327.58999999999997</v>
      </c>
      <c r="G27" s="1">
        <v>0.38430999999999998</v>
      </c>
      <c r="H27" s="1">
        <v>1074.5999999999999</v>
      </c>
    </row>
    <row r="28" spans="1:12" x14ac:dyDescent="0.25">
      <c r="B28">
        <v>1.7981</v>
      </c>
      <c r="C28" s="1">
        <v>6.9588999999999998E-2</v>
      </c>
      <c r="D28" s="1">
        <v>176.15</v>
      </c>
      <c r="E28" s="1">
        <v>7.7464000000000005E-2</v>
      </c>
      <c r="F28" s="1">
        <v>172.33</v>
      </c>
      <c r="G28" s="1">
        <v>0.31928000000000001</v>
      </c>
      <c r="H28" s="1">
        <v>710.27</v>
      </c>
    </row>
    <row r="29" spans="1:12" x14ac:dyDescent="0.25">
      <c r="B29">
        <v>2.3107000000000002</v>
      </c>
      <c r="C29" s="1">
        <v>0.10026</v>
      </c>
      <c r="D29" s="1">
        <v>229.24</v>
      </c>
      <c r="E29" s="1">
        <v>5.0366000000000001E-2</v>
      </c>
      <c r="F29" s="1">
        <v>87.186000000000007</v>
      </c>
      <c r="G29" s="1">
        <v>0.26641999999999999</v>
      </c>
      <c r="H29" s="1">
        <v>461.19</v>
      </c>
    </row>
    <row r="30" spans="1:12" x14ac:dyDescent="0.25">
      <c r="B30">
        <v>2.9323000000000001</v>
      </c>
      <c r="C30" s="1">
        <v>0.12189</v>
      </c>
      <c r="D30" s="1">
        <v>258.74</v>
      </c>
      <c r="E30" s="1">
        <v>3.4097000000000002E-2</v>
      </c>
      <c r="F30" s="1">
        <v>46.512</v>
      </c>
      <c r="G30" s="1">
        <v>0.22932</v>
      </c>
      <c r="H30" s="1">
        <v>312.82</v>
      </c>
    </row>
    <row r="31" spans="1:12" x14ac:dyDescent="0.25">
      <c r="B31">
        <v>3.298</v>
      </c>
      <c r="C31" s="1">
        <v>0.12408</v>
      </c>
      <c r="D31" s="1">
        <v>261.39999999999998</v>
      </c>
      <c r="E31" s="1">
        <v>2.2582999999999999E-2</v>
      </c>
      <c r="F31" s="1">
        <v>27.39</v>
      </c>
      <c r="G31" s="1">
        <v>0.17149</v>
      </c>
      <c r="H31" s="1">
        <v>207.99</v>
      </c>
    </row>
    <row r="32" spans="1:12" x14ac:dyDescent="0.25">
      <c r="B32">
        <v>3.4500999999999999</v>
      </c>
      <c r="C32" s="1">
        <v>0.12945000000000001</v>
      </c>
      <c r="D32" s="1">
        <v>267.62</v>
      </c>
      <c r="E32" s="1">
        <v>2.5908E-2</v>
      </c>
      <c r="F32" s="1">
        <v>30.036999999999999</v>
      </c>
      <c r="G32" s="1">
        <v>0.20576</v>
      </c>
      <c r="H32" s="1">
        <v>238.55</v>
      </c>
    </row>
    <row r="33" spans="2:8" x14ac:dyDescent="0.25">
      <c r="B33">
        <v>3.6208999999999998</v>
      </c>
      <c r="C33" s="1">
        <v>0.13300999999999999</v>
      </c>
      <c r="D33" s="1">
        <v>271.56</v>
      </c>
      <c r="E33" s="1">
        <v>2.6501E-2</v>
      </c>
      <c r="F33" s="1">
        <v>29.274999999999999</v>
      </c>
      <c r="G33" s="1">
        <v>0.22092000000000001</v>
      </c>
      <c r="H33" s="1">
        <v>244.05</v>
      </c>
    </row>
    <row r="34" spans="2:8" x14ac:dyDescent="0.25">
      <c r="B34">
        <v>3.7618999999999998</v>
      </c>
      <c r="C34" s="1">
        <v>0.15226000000000001</v>
      </c>
      <c r="D34" s="1">
        <v>292.02</v>
      </c>
      <c r="E34" s="1">
        <v>0.13037000000000001</v>
      </c>
      <c r="F34" s="1">
        <v>138.62</v>
      </c>
      <c r="G34" s="1">
        <v>1.1292</v>
      </c>
      <c r="H34" s="1">
        <v>1200.5999999999999</v>
      </c>
    </row>
    <row r="35" spans="2:8" x14ac:dyDescent="0.25">
      <c r="B35">
        <v>3.9333999999999998</v>
      </c>
      <c r="C35" s="1">
        <v>0.1678</v>
      </c>
      <c r="D35" s="1">
        <v>307.83</v>
      </c>
      <c r="E35" s="1">
        <v>7.9593999999999998E-2</v>
      </c>
      <c r="F35" s="1">
        <v>80.941000000000003</v>
      </c>
      <c r="G35" s="1">
        <v>0.72072999999999998</v>
      </c>
      <c r="H35" s="1">
        <v>732.93</v>
      </c>
    </row>
    <row r="36" spans="2:8" x14ac:dyDescent="0.25">
      <c r="B36">
        <v>4.1273</v>
      </c>
      <c r="C36" s="1">
        <v>0.17516000000000001</v>
      </c>
      <c r="D36" s="1">
        <v>314.95999999999998</v>
      </c>
      <c r="E36" s="1">
        <v>3.8238000000000001E-2</v>
      </c>
      <c r="F36" s="1">
        <v>37.058999999999997</v>
      </c>
      <c r="G36" s="1">
        <v>0.36332999999999999</v>
      </c>
      <c r="H36" s="1">
        <v>352.13</v>
      </c>
    </row>
    <row r="37" spans="2:8" x14ac:dyDescent="0.25">
      <c r="B37">
        <v>4.3440000000000003</v>
      </c>
      <c r="C37" s="1">
        <v>0.18024000000000001</v>
      </c>
      <c r="D37" s="1">
        <v>319.64</v>
      </c>
      <c r="E37" s="1">
        <v>2.1066999999999999E-2</v>
      </c>
      <c r="F37" s="1">
        <v>19.398</v>
      </c>
      <c r="G37" s="1">
        <v>0.21065999999999999</v>
      </c>
      <c r="H37" s="1">
        <v>193.98</v>
      </c>
    </row>
    <row r="38" spans="2:8" x14ac:dyDescent="0.25">
      <c r="B38">
        <v>4.5757000000000003</v>
      </c>
      <c r="C38" s="1">
        <v>0.18587000000000001</v>
      </c>
      <c r="D38" s="1">
        <v>324.56</v>
      </c>
      <c r="E38" s="1">
        <v>2.5321E-2</v>
      </c>
      <c r="F38" s="1">
        <v>22.135000000000002</v>
      </c>
      <c r="G38" s="1">
        <v>0.26673000000000002</v>
      </c>
      <c r="H38" s="1">
        <v>233.17</v>
      </c>
    </row>
    <row r="39" spans="2:8" x14ac:dyDescent="0.25">
      <c r="B39">
        <v>4.8154000000000003</v>
      </c>
      <c r="C39" s="1">
        <v>0.19184000000000001</v>
      </c>
      <c r="D39" s="1">
        <v>329.53</v>
      </c>
      <c r="E39" s="1">
        <v>2.3269999999999999E-2</v>
      </c>
      <c r="F39" s="1">
        <v>19.329999999999998</v>
      </c>
      <c r="G39" s="1">
        <v>0.25795000000000001</v>
      </c>
      <c r="H39" s="1">
        <v>214.27</v>
      </c>
    </row>
    <row r="40" spans="2:8" x14ac:dyDescent="0.25">
      <c r="B40">
        <v>5.0770999999999997</v>
      </c>
      <c r="C40" s="1">
        <v>0.20605000000000001</v>
      </c>
      <c r="D40" s="1">
        <v>340.72</v>
      </c>
      <c r="E40" s="1">
        <v>5.3237E-2</v>
      </c>
      <c r="F40" s="1">
        <v>41.942999999999998</v>
      </c>
      <c r="G40" s="1">
        <v>0.62222</v>
      </c>
      <c r="H40" s="1">
        <v>490.22</v>
      </c>
    </row>
    <row r="41" spans="2:8" x14ac:dyDescent="0.25">
      <c r="B41">
        <v>5.3734999999999999</v>
      </c>
      <c r="C41" s="1">
        <v>0.22503999999999999</v>
      </c>
      <c r="D41" s="1">
        <v>354.85</v>
      </c>
      <c r="E41" s="1">
        <v>5.8261E-2</v>
      </c>
      <c r="F41" s="1">
        <v>43.369</v>
      </c>
      <c r="G41" s="1">
        <v>0.72062999999999999</v>
      </c>
      <c r="H41" s="1">
        <v>536.44000000000005</v>
      </c>
    </row>
    <row r="42" spans="2:8" x14ac:dyDescent="0.25">
      <c r="B42">
        <v>5.7239000000000004</v>
      </c>
      <c r="C42" s="1">
        <v>0.30481000000000003</v>
      </c>
      <c r="D42" s="1">
        <v>410.6</v>
      </c>
      <c r="E42" s="1">
        <v>0.21282999999999999</v>
      </c>
      <c r="F42" s="1">
        <v>148.72999999999999</v>
      </c>
      <c r="G42" s="1">
        <v>2.8039999999999998</v>
      </c>
      <c r="H42" s="1">
        <v>1959.5</v>
      </c>
    </row>
    <row r="43" spans="2:8" x14ac:dyDescent="0.25">
      <c r="B43">
        <v>6.0765000000000002</v>
      </c>
      <c r="C43" s="1">
        <v>0.47471999999999998</v>
      </c>
      <c r="D43" s="1">
        <v>522.45000000000005</v>
      </c>
      <c r="E43" s="1">
        <v>0.51437999999999995</v>
      </c>
      <c r="F43" s="1">
        <v>338.6</v>
      </c>
      <c r="G43" s="1">
        <v>7.1951999999999998</v>
      </c>
      <c r="H43" s="1">
        <v>4736.3999999999996</v>
      </c>
    </row>
    <row r="44" spans="2:8" x14ac:dyDescent="0.25">
      <c r="B44">
        <v>6.4522000000000004</v>
      </c>
      <c r="C44" s="1">
        <v>0.63273000000000001</v>
      </c>
      <c r="D44" s="1">
        <v>620.41</v>
      </c>
      <c r="E44" s="1">
        <v>0.37513000000000002</v>
      </c>
      <c r="F44" s="1">
        <v>232.56</v>
      </c>
      <c r="G44" s="1">
        <v>5.5712000000000002</v>
      </c>
      <c r="H44" s="1">
        <v>3453.8</v>
      </c>
    </row>
    <row r="45" spans="2:8" x14ac:dyDescent="0.25">
      <c r="B45">
        <v>6.8954000000000004</v>
      </c>
      <c r="C45" s="1">
        <v>0.69674999999999998</v>
      </c>
      <c r="D45" s="1">
        <v>657.55</v>
      </c>
      <c r="E45" s="1">
        <v>0.13761999999999999</v>
      </c>
      <c r="F45" s="1">
        <v>79.831000000000003</v>
      </c>
      <c r="G45" s="1">
        <v>2.1842000000000001</v>
      </c>
      <c r="H45" s="1">
        <v>1267</v>
      </c>
    </row>
    <row r="46" spans="2:8" x14ac:dyDescent="0.25">
      <c r="B46">
        <v>7.4983000000000004</v>
      </c>
      <c r="C46" s="1">
        <v>0.72143999999999997</v>
      </c>
      <c r="D46" s="1">
        <v>670.71</v>
      </c>
      <c r="E46" s="1">
        <v>3.3339000000000001E-2</v>
      </c>
      <c r="F46" s="1">
        <v>17.785</v>
      </c>
      <c r="G46" s="1">
        <v>0.57513999999999998</v>
      </c>
      <c r="H46" s="1">
        <v>306.81</v>
      </c>
    </row>
    <row r="47" spans="2:8" x14ac:dyDescent="0.25">
      <c r="B47">
        <v>8.4105000000000008</v>
      </c>
      <c r="C47" s="1">
        <v>0.73494999999999999</v>
      </c>
      <c r="D47" s="1">
        <v>677.14</v>
      </c>
      <c r="E47" s="1">
        <v>1.2463999999999999E-2</v>
      </c>
      <c r="F47" s="1">
        <v>5.9279999999999999</v>
      </c>
      <c r="G47" s="1">
        <v>0.24104999999999999</v>
      </c>
      <c r="H47" s="1">
        <v>114.64</v>
      </c>
    </row>
    <row r="48" spans="2:8" x14ac:dyDescent="0.25">
      <c r="B48">
        <v>9.8158999999999992</v>
      </c>
      <c r="C48" s="1">
        <v>0.74411000000000005</v>
      </c>
      <c r="D48" s="1">
        <v>680.87</v>
      </c>
      <c r="E48" s="1">
        <v>5.3017000000000003E-3</v>
      </c>
      <c r="F48" s="1">
        <v>2.1604999999999999</v>
      </c>
      <c r="G48" s="1">
        <v>0.11952</v>
      </c>
      <c r="H48" s="1">
        <v>48.704000000000001</v>
      </c>
    </row>
    <row r="49" spans="2:8" x14ac:dyDescent="0.25">
      <c r="B49">
        <v>15.525600000000001</v>
      </c>
      <c r="C49" s="1">
        <v>0.76851000000000003</v>
      </c>
      <c r="D49" s="1">
        <v>687.16</v>
      </c>
      <c r="E49" s="1">
        <v>2.5179E-3</v>
      </c>
      <c r="F49" s="1">
        <v>0.64871000000000001</v>
      </c>
      <c r="G49" s="1">
        <v>8.7009000000000003E-2</v>
      </c>
      <c r="H49" s="1">
        <v>22.417000000000002</v>
      </c>
    </row>
    <row r="50" spans="2:8" x14ac:dyDescent="0.25">
      <c r="B50">
        <v>26.3569</v>
      </c>
      <c r="C50" s="1">
        <v>0.77642</v>
      </c>
      <c r="D50" s="1">
        <v>688.36</v>
      </c>
      <c r="E50" s="1">
        <v>6.6071000000000001E-4</v>
      </c>
      <c r="F50" s="1">
        <v>0.10027</v>
      </c>
      <c r="G50" s="1">
        <v>3.9399000000000003E-2</v>
      </c>
      <c r="H50" s="1">
        <v>5.9793000000000003</v>
      </c>
    </row>
    <row r="51" spans="2:8" x14ac:dyDescent="0.25">
      <c r="C51" s="1"/>
      <c r="D51" s="1"/>
      <c r="E51" s="1"/>
      <c r="F51" s="1"/>
      <c r="G51" s="1"/>
      <c r="H51" s="1"/>
    </row>
    <row r="52" spans="2:8" x14ac:dyDescent="0.25">
      <c r="B52" t="s">
        <v>106</v>
      </c>
      <c r="C52" s="1" t="s">
        <v>107</v>
      </c>
      <c r="D52" s="1" t="s">
        <v>51</v>
      </c>
      <c r="E52" s="1"/>
      <c r="F52" s="1"/>
      <c r="G52" s="1"/>
      <c r="H52" s="1"/>
    </row>
    <row r="53" spans="2:8" x14ac:dyDescent="0.25">
      <c r="C53" s="1"/>
      <c r="D53" s="1"/>
      <c r="E53" s="1"/>
      <c r="F53" s="1"/>
      <c r="G53" s="1"/>
      <c r="H53" s="1"/>
    </row>
    <row r="54" spans="2:8" x14ac:dyDescent="0.25">
      <c r="B54" t="s">
        <v>59</v>
      </c>
      <c r="C54" s="1" t="s">
        <v>60</v>
      </c>
      <c r="D54" s="1" t="s">
        <v>53</v>
      </c>
      <c r="E54" s="1">
        <v>688.35799999999995</v>
      </c>
      <c r="F54" s="1" t="s">
        <v>61</v>
      </c>
      <c r="G54" s="1"/>
      <c r="H54" s="1"/>
    </row>
    <row r="55" spans="2:8" x14ac:dyDescent="0.25">
      <c r="B55" t="s">
        <v>69</v>
      </c>
      <c r="C55" s="1" t="s">
        <v>1</v>
      </c>
      <c r="D55" s="1" t="s">
        <v>53</v>
      </c>
      <c r="E55" s="1">
        <v>0.77600000000000002</v>
      </c>
      <c r="F55" s="1" t="s">
        <v>3</v>
      </c>
      <c r="G55" s="1"/>
      <c r="H55" s="1"/>
    </row>
    <row r="56" spans="2:8" x14ac:dyDescent="0.25">
      <c r="B56" t="s">
        <v>69</v>
      </c>
      <c r="C56" s="1" t="s">
        <v>82</v>
      </c>
      <c r="D56" s="1" t="s">
        <v>108</v>
      </c>
      <c r="E56" s="1" t="s">
        <v>53</v>
      </c>
      <c r="F56" s="1">
        <v>6.0759999999999996</v>
      </c>
      <c r="G56" s="1" t="s">
        <v>74</v>
      </c>
      <c r="H56" s="1"/>
    </row>
    <row r="57" spans="2:8" x14ac:dyDescent="0.25">
      <c r="C57" s="1"/>
      <c r="D57" s="1"/>
      <c r="E57" s="1"/>
      <c r="F57" s="1"/>
      <c r="G57" s="1"/>
      <c r="H57" s="1"/>
    </row>
    <row r="58" spans="2:8" x14ac:dyDescent="0.25">
      <c r="C58" s="1"/>
      <c r="D58" s="1"/>
      <c r="E58" s="1"/>
      <c r="F58" s="1"/>
      <c r="G58" s="1"/>
      <c r="H58" s="1"/>
    </row>
    <row r="59" spans="2:8" x14ac:dyDescent="0.25">
      <c r="C59" s="1"/>
      <c r="D59" s="1"/>
      <c r="E59" s="1"/>
      <c r="F59" s="1"/>
      <c r="G59" s="1"/>
      <c r="H59" s="1"/>
    </row>
    <row r="60" spans="2:8" x14ac:dyDescent="0.25">
      <c r="C60" s="1"/>
      <c r="D60" s="1"/>
      <c r="E60" s="1"/>
      <c r="F60" s="1"/>
      <c r="G60" s="1"/>
      <c r="H60" s="1"/>
    </row>
    <row r="61" spans="2:8" x14ac:dyDescent="0.25">
      <c r="C61" s="1"/>
      <c r="D61" s="1"/>
      <c r="E61" s="1"/>
      <c r="F61" s="1"/>
      <c r="G61" s="1"/>
      <c r="H61" s="1"/>
    </row>
    <row r="62" spans="2:8" x14ac:dyDescent="0.25">
      <c r="C62" s="1"/>
      <c r="D62" s="1"/>
      <c r="E62" s="1"/>
      <c r="F62" s="1"/>
      <c r="G62" s="1"/>
      <c r="H62" s="1"/>
    </row>
    <row r="63" spans="2:8" x14ac:dyDescent="0.25">
      <c r="C63" s="1"/>
      <c r="D63" s="1"/>
      <c r="E63" s="1"/>
      <c r="F63" s="1"/>
      <c r="G63" s="1"/>
      <c r="H63" s="1"/>
    </row>
    <row r="64" spans="2:8" x14ac:dyDescent="0.25">
      <c r="C64" s="1"/>
      <c r="D64" s="1"/>
      <c r="E64" s="1"/>
      <c r="F64" s="1"/>
      <c r="G64" s="1"/>
      <c r="H64" s="1"/>
    </row>
    <row r="65" spans="3:8" x14ac:dyDescent="0.25">
      <c r="C65" s="1"/>
      <c r="D65" s="1"/>
      <c r="E65" s="1"/>
      <c r="F65" s="1"/>
      <c r="G65" s="1"/>
      <c r="H65" s="1"/>
    </row>
    <row r="66" spans="3:8" x14ac:dyDescent="0.25">
      <c r="C66" s="1"/>
      <c r="D66" s="1"/>
      <c r="E66" s="1"/>
      <c r="F66" s="1"/>
      <c r="G66" s="1"/>
      <c r="H66" s="1"/>
    </row>
    <row r="67" spans="3:8" x14ac:dyDescent="0.25">
      <c r="C67" s="1"/>
      <c r="D67" s="1"/>
      <c r="E67" s="1"/>
      <c r="F67" s="1"/>
      <c r="G67" s="1"/>
      <c r="H67" s="1"/>
    </row>
    <row r="68" spans="3:8" x14ac:dyDescent="0.25">
      <c r="C68" s="1"/>
      <c r="D68" s="1"/>
      <c r="E68" s="1"/>
      <c r="F68" s="1"/>
      <c r="G68" s="1"/>
      <c r="H68" s="1"/>
    </row>
    <row r="69" spans="3:8" x14ac:dyDescent="0.25">
      <c r="C69" s="1"/>
      <c r="D69" s="1"/>
      <c r="E69" s="1"/>
      <c r="F69" s="1"/>
      <c r="G69" s="1"/>
      <c r="H69" s="1"/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41"/>
  <sheetViews>
    <sheetView zoomScaleNormal="100" workbookViewId="0">
      <selection activeCell="O124" sqref="O124"/>
    </sheetView>
  </sheetViews>
  <sheetFormatPr defaultRowHeight="13.2" x14ac:dyDescent="0.25"/>
  <sheetData>
    <row r="1" spans="1:15" x14ac:dyDescent="0.25">
      <c r="B1" t="s">
        <v>4</v>
      </c>
      <c r="C1" t="s">
        <v>136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15" x14ac:dyDescent="0.25">
      <c r="B2" t="s">
        <v>10</v>
      </c>
      <c r="C2" t="s">
        <v>137</v>
      </c>
      <c r="D2" t="s">
        <v>138</v>
      </c>
    </row>
    <row r="3" spans="1:15" x14ac:dyDescent="0.25">
      <c r="B3" t="s">
        <v>139</v>
      </c>
      <c r="C3" t="s">
        <v>4</v>
      </c>
      <c r="D3" t="s">
        <v>11</v>
      </c>
    </row>
    <row r="4" spans="1:15" x14ac:dyDescent="0.25">
      <c r="B4" t="s">
        <v>12</v>
      </c>
      <c r="C4">
        <v>11.03</v>
      </c>
    </row>
    <row r="6" spans="1:15" x14ac:dyDescent="0.25">
      <c r="A6" t="s">
        <v>13</v>
      </c>
      <c r="B6" t="s">
        <v>14</v>
      </c>
    </row>
    <row r="7" spans="1:15" x14ac:dyDescent="0.25">
      <c r="A7" t="s">
        <v>94</v>
      </c>
      <c r="B7" t="s">
        <v>140</v>
      </c>
      <c r="C7" t="s">
        <v>165</v>
      </c>
      <c r="D7" t="s">
        <v>94</v>
      </c>
      <c r="E7" t="s">
        <v>140</v>
      </c>
      <c r="F7" t="s">
        <v>174</v>
      </c>
    </row>
    <row r="8" spans="1:15" x14ac:dyDescent="0.25">
      <c r="A8" t="s">
        <v>15</v>
      </c>
      <c r="B8" t="s">
        <v>16</v>
      </c>
      <c r="C8" t="s">
        <v>93</v>
      </c>
      <c r="D8" t="s">
        <v>141</v>
      </c>
      <c r="E8" t="s">
        <v>93</v>
      </c>
      <c r="F8" t="s">
        <v>104</v>
      </c>
      <c r="G8" t="s">
        <v>169</v>
      </c>
      <c r="H8" t="s">
        <v>166</v>
      </c>
      <c r="I8" t="s">
        <v>167</v>
      </c>
      <c r="J8" t="s">
        <v>170</v>
      </c>
      <c r="K8">
        <v>80</v>
      </c>
      <c r="L8">
        <v>1</v>
      </c>
      <c r="M8" t="s">
        <v>171</v>
      </c>
      <c r="N8" t="s">
        <v>168</v>
      </c>
      <c r="O8" t="s">
        <v>172</v>
      </c>
    </row>
    <row r="9" spans="1:15" x14ac:dyDescent="0.25">
      <c r="A9" t="s">
        <v>15</v>
      </c>
      <c r="B9" t="s">
        <v>17</v>
      </c>
      <c r="C9" t="s">
        <v>105</v>
      </c>
    </row>
    <row r="10" spans="1:15" x14ac:dyDescent="0.25">
      <c r="A10" t="s">
        <v>15</v>
      </c>
      <c r="B10" t="s">
        <v>142</v>
      </c>
      <c r="C10">
        <v>3.3500000000000002E-2</v>
      </c>
      <c r="D10" t="s">
        <v>18</v>
      </c>
      <c r="E10" t="s">
        <v>15</v>
      </c>
      <c r="F10" t="s">
        <v>143</v>
      </c>
      <c r="G10">
        <v>1</v>
      </c>
      <c r="H10" t="s">
        <v>19</v>
      </c>
    </row>
    <row r="11" spans="1:15" x14ac:dyDescent="0.25">
      <c r="A11" t="s">
        <v>20</v>
      </c>
      <c r="B11" t="s">
        <v>21</v>
      </c>
      <c r="C11">
        <v>0</v>
      </c>
      <c r="D11" t="s">
        <v>22</v>
      </c>
      <c r="E11" t="s">
        <v>144</v>
      </c>
      <c r="F11">
        <v>0</v>
      </c>
      <c r="G11" t="s">
        <v>23</v>
      </c>
    </row>
    <row r="12" spans="1:15" x14ac:dyDescent="0.25">
      <c r="A12" t="s">
        <v>13</v>
      </c>
      <c r="B12" t="s">
        <v>24</v>
      </c>
      <c r="C12" t="s">
        <v>25</v>
      </c>
      <c r="D12" t="s">
        <v>26</v>
      </c>
      <c r="E12" s="1" t="s">
        <v>145</v>
      </c>
      <c r="F12">
        <v>273</v>
      </c>
      <c r="G12" t="s">
        <v>27</v>
      </c>
    </row>
    <row r="13" spans="1:15" x14ac:dyDescent="0.25">
      <c r="A13" t="s">
        <v>146</v>
      </c>
      <c r="B13" t="s">
        <v>147</v>
      </c>
      <c r="C13" s="7" t="s">
        <v>148</v>
      </c>
      <c r="D13" t="s">
        <v>149</v>
      </c>
      <c r="E13" t="s">
        <v>150</v>
      </c>
      <c r="F13" t="s">
        <v>151</v>
      </c>
      <c r="G13" t="s">
        <v>148</v>
      </c>
      <c r="H13" t="s">
        <v>152</v>
      </c>
      <c r="I13" t="s">
        <v>151</v>
      </c>
      <c r="J13" t="s">
        <v>153</v>
      </c>
    </row>
    <row r="14" spans="1:15" x14ac:dyDescent="0.25">
      <c r="A14" t="s">
        <v>13</v>
      </c>
      <c r="B14" t="s">
        <v>21</v>
      </c>
      <c r="C14">
        <v>769.8</v>
      </c>
      <c r="D14" t="s">
        <v>154</v>
      </c>
      <c r="E14" t="s">
        <v>155</v>
      </c>
      <c r="F14" t="s">
        <v>156</v>
      </c>
      <c r="G14" t="s">
        <v>157</v>
      </c>
      <c r="H14" s="3">
        <v>43210</v>
      </c>
      <c r="I14" s="4">
        <v>0.97078703703703706</v>
      </c>
      <c r="J14" t="s">
        <v>28</v>
      </c>
      <c r="K14" t="s">
        <v>158</v>
      </c>
      <c r="L14" t="s">
        <v>29</v>
      </c>
      <c r="M14" t="s">
        <v>173</v>
      </c>
    </row>
    <row r="15" spans="1:15" x14ac:dyDescent="0.25">
      <c r="A15" t="s">
        <v>159</v>
      </c>
      <c r="B15" t="s">
        <v>16</v>
      </c>
      <c r="C15">
        <v>0</v>
      </c>
    </row>
    <row r="16" spans="1:15" x14ac:dyDescent="0.25">
      <c r="B16" t="s">
        <v>6</v>
      </c>
      <c r="C16" t="s">
        <v>9</v>
      </c>
      <c r="D16" t="s">
        <v>95</v>
      </c>
    </row>
    <row r="17" spans="1:16" x14ac:dyDescent="0.25">
      <c r="A17" t="s">
        <v>112</v>
      </c>
      <c r="B17" t="s">
        <v>67</v>
      </c>
      <c r="C17" t="s">
        <v>63</v>
      </c>
      <c r="D17" t="s">
        <v>113</v>
      </c>
      <c r="E17" t="s">
        <v>114</v>
      </c>
      <c r="F17" t="s">
        <v>76</v>
      </c>
      <c r="G17">
        <v>77</v>
      </c>
      <c r="H17" t="s">
        <v>27</v>
      </c>
      <c r="I17" t="s">
        <v>115</v>
      </c>
      <c r="J17" t="s">
        <v>116</v>
      </c>
      <c r="K17" t="s">
        <v>117</v>
      </c>
      <c r="L17" t="s">
        <v>118</v>
      </c>
      <c r="M17" t="s">
        <v>119</v>
      </c>
      <c r="N17" t="s">
        <v>160</v>
      </c>
      <c r="O17" t="s">
        <v>120</v>
      </c>
      <c r="P17" t="s">
        <v>120</v>
      </c>
    </row>
    <row r="19" spans="1:16" x14ac:dyDescent="0.25">
      <c r="B19" t="s">
        <v>121</v>
      </c>
      <c r="C19" t="s">
        <v>122</v>
      </c>
      <c r="D19" t="s">
        <v>123</v>
      </c>
      <c r="E19">
        <v>0</v>
      </c>
      <c r="F19" t="s">
        <v>5</v>
      </c>
      <c r="G19">
        <v>1</v>
      </c>
      <c r="H19" t="s">
        <v>78</v>
      </c>
      <c r="I19" t="s">
        <v>79</v>
      </c>
      <c r="J19" t="s">
        <v>124</v>
      </c>
      <c r="K19" t="s">
        <v>81</v>
      </c>
    </row>
    <row r="20" spans="1:16" x14ac:dyDescent="0.25">
      <c r="A20" t="s">
        <v>30</v>
      </c>
      <c r="B20" t="s">
        <v>25</v>
      </c>
      <c r="C20" t="s">
        <v>31</v>
      </c>
      <c r="D20" t="s">
        <v>32</v>
      </c>
    </row>
    <row r="21" spans="1:16" x14ac:dyDescent="0.25">
      <c r="B21" t="s">
        <v>33</v>
      </c>
      <c r="C21" t="s">
        <v>34</v>
      </c>
      <c r="D21">
        <v>28.013000000000002</v>
      </c>
      <c r="E21" t="s">
        <v>35</v>
      </c>
      <c r="F21" t="s">
        <v>36</v>
      </c>
      <c r="G21">
        <v>16.2</v>
      </c>
      <c r="H21" t="s">
        <v>37</v>
      </c>
      <c r="I21" t="s">
        <v>38</v>
      </c>
      <c r="J21" t="s">
        <v>39</v>
      </c>
      <c r="K21">
        <v>0.80800000000000005</v>
      </c>
      <c r="L21" t="s">
        <v>40</v>
      </c>
    </row>
    <row r="23" spans="1:16" x14ac:dyDescent="0.25">
      <c r="B23" t="s">
        <v>69</v>
      </c>
      <c r="C23" t="s">
        <v>125</v>
      </c>
      <c r="D23" t="s">
        <v>126</v>
      </c>
      <c r="E23" t="s">
        <v>126</v>
      </c>
      <c r="F23" t="s">
        <v>161</v>
      </c>
      <c r="G23" t="s">
        <v>162</v>
      </c>
      <c r="H23" t="s">
        <v>163</v>
      </c>
      <c r="I23" t="s">
        <v>162</v>
      </c>
    </row>
    <row r="24" spans="1:16" x14ac:dyDescent="0.25">
      <c r="B24" t="s">
        <v>69</v>
      </c>
      <c r="C24" t="s">
        <v>1</v>
      </c>
      <c r="D24" t="s">
        <v>59</v>
      </c>
      <c r="E24" t="s">
        <v>60</v>
      </c>
    </row>
    <row r="25" spans="1:16" x14ac:dyDescent="0.25">
      <c r="B25" t="s">
        <v>74</v>
      </c>
      <c r="C25" t="s">
        <v>3</v>
      </c>
      <c r="D25" t="s">
        <v>61</v>
      </c>
      <c r="E25" t="s">
        <v>3</v>
      </c>
      <c r="F25" t="s">
        <v>61</v>
      </c>
    </row>
    <row r="27" spans="1:16" x14ac:dyDescent="0.25">
      <c r="B27">
        <v>1.3260000000000001</v>
      </c>
      <c r="C27" s="1">
        <v>3.9913999999999998E-2</v>
      </c>
      <c r="D27" s="1">
        <v>176.19</v>
      </c>
      <c r="E27" s="1">
        <v>0.20177999999999999</v>
      </c>
      <c r="F27" s="1">
        <v>585.29999999999995</v>
      </c>
    </row>
    <row r="28" spans="1:16" x14ac:dyDescent="0.25">
      <c r="B28">
        <v>1.379</v>
      </c>
      <c r="C28" s="1">
        <v>4.3347999999999998E-2</v>
      </c>
      <c r="D28" s="1">
        <v>186.15</v>
      </c>
      <c r="E28" s="1">
        <v>0.19361</v>
      </c>
      <c r="F28" s="1">
        <v>551.84</v>
      </c>
    </row>
    <row r="29" spans="1:16" x14ac:dyDescent="0.25">
      <c r="B29">
        <v>1.4319999999999999</v>
      </c>
      <c r="C29" s="1">
        <v>4.6379999999999998E-2</v>
      </c>
      <c r="D29" s="1">
        <v>194.62</v>
      </c>
      <c r="E29" s="1">
        <v>0.15612000000000001</v>
      </c>
      <c r="F29" s="1">
        <v>427.25</v>
      </c>
    </row>
    <row r="30" spans="1:16" x14ac:dyDescent="0.25">
      <c r="B30">
        <v>1.498</v>
      </c>
      <c r="C30" s="1">
        <v>4.8959999999999997E-2</v>
      </c>
      <c r="D30" s="1">
        <v>201.51</v>
      </c>
      <c r="E30" s="1">
        <v>0.12328</v>
      </c>
      <c r="F30" s="1">
        <v>322.88</v>
      </c>
    </row>
    <row r="31" spans="1:16" x14ac:dyDescent="0.25">
      <c r="B31">
        <v>1.5640000000000001</v>
      </c>
      <c r="C31" s="1">
        <v>5.1101000000000001E-2</v>
      </c>
      <c r="D31" s="1">
        <v>206.99</v>
      </c>
      <c r="E31" s="1">
        <v>0.1081</v>
      </c>
      <c r="F31" s="1">
        <v>271.2</v>
      </c>
    </row>
    <row r="32" spans="1:16" x14ac:dyDescent="0.25">
      <c r="B32">
        <v>1.631</v>
      </c>
      <c r="C32" s="1">
        <v>5.2954000000000001E-2</v>
      </c>
      <c r="D32" s="1">
        <v>211.53</v>
      </c>
      <c r="E32" s="1">
        <v>0.1241</v>
      </c>
      <c r="F32" s="1">
        <v>297.49</v>
      </c>
    </row>
    <row r="33" spans="2:6" x14ac:dyDescent="0.25">
      <c r="B33">
        <v>1.6970000000000001</v>
      </c>
      <c r="C33" s="1">
        <v>5.5499E-2</v>
      </c>
      <c r="D33" s="1">
        <v>217.53</v>
      </c>
      <c r="E33" s="1">
        <v>0.16320000000000001</v>
      </c>
      <c r="F33" s="1">
        <v>374.1</v>
      </c>
    </row>
    <row r="34" spans="2:6" x14ac:dyDescent="0.25">
      <c r="B34">
        <v>1.78</v>
      </c>
      <c r="C34" s="1">
        <v>5.9150000000000001E-2</v>
      </c>
      <c r="D34" s="1">
        <v>225.73</v>
      </c>
      <c r="E34" s="1">
        <v>0.19936999999999999</v>
      </c>
      <c r="F34" s="1">
        <v>436.19</v>
      </c>
    </row>
    <row r="35" spans="2:6" x14ac:dyDescent="0.25">
      <c r="B35">
        <v>1.8680000000000001</v>
      </c>
      <c r="C35" s="1">
        <v>6.3811999999999994E-2</v>
      </c>
      <c r="D35" s="1">
        <v>235.72</v>
      </c>
      <c r="E35" s="1">
        <v>0.32522000000000001</v>
      </c>
      <c r="F35" s="1">
        <v>678.28</v>
      </c>
    </row>
    <row r="36" spans="2:6" x14ac:dyDescent="0.25">
      <c r="B36">
        <v>1.948</v>
      </c>
      <c r="C36" s="1">
        <v>7.1887999999999994E-2</v>
      </c>
      <c r="D36" s="1">
        <v>252.3</v>
      </c>
      <c r="E36" s="1">
        <v>0.56464999999999999</v>
      </c>
      <c r="F36" s="1">
        <v>1132.5</v>
      </c>
    </row>
    <row r="37" spans="2:6" x14ac:dyDescent="0.25">
      <c r="B37">
        <v>2.0270000000000001</v>
      </c>
      <c r="C37" s="1">
        <v>8.3844000000000002E-2</v>
      </c>
      <c r="D37" s="1">
        <v>275.89</v>
      </c>
      <c r="E37" s="1">
        <v>0.64180000000000004</v>
      </c>
      <c r="F37" s="1">
        <v>1244.7</v>
      </c>
    </row>
    <row r="38" spans="2:6" x14ac:dyDescent="0.25">
      <c r="B38">
        <v>2.1070000000000002</v>
      </c>
      <c r="C38" s="1">
        <v>9.3757999999999994E-2</v>
      </c>
      <c r="D38" s="1">
        <v>294.70999999999998</v>
      </c>
      <c r="E38" s="1">
        <v>0.55574999999999997</v>
      </c>
      <c r="F38" s="1">
        <v>1037.7</v>
      </c>
    </row>
    <row r="39" spans="2:6" x14ac:dyDescent="0.25">
      <c r="B39">
        <v>2.1859999999999999</v>
      </c>
      <c r="C39" s="1">
        <v>0.10206999999999999</v>
      </c>
      <c r="D39" s="1">
        <v>309.93</v>
      </c>
      <c r="E39" s="1">
        <v>0.47722999999999999</v>
      </c>
      <c r="F39" s="1">
        <v>859.42</v>
      </c>
    </row>
    <row r="40" spans="2:6" x14ac:dyDescent="0.25">
      <c r="B40">
        <v>2.266</v>
      </c>
      <c r="C40" s="1">
        <v>0.10884000000000001</v>
      </c>
      <c r="D40" s="1">
        <v>321.87</v>
      </c>
      <c r="E40" s="1">
        <v>0.41227000000000003</v>
      </c>
      <c r="F40" s="1">
        <v>716.43</v>
      </c>
    </row>
    <row r="41" spans="2:6" x14ac:dyDescent="0.25">
      <c r="B41">
        <v>2.3450000000000002</v>
      </c>
      <c r="C41" s="1">
        <v>0.11464000000000001</v>
      </c>
      <c r="D41" s="1">
        <v>331.77</v>
      </c>
      <c r="E41" s="1">
        <v>0.38646999999999998</v>
      </c>
      <c r="F41" s="1">
        <v>648.57000000000005</v>
      </c>
    </row>
    <row r="42" spans="2:6" x14ac:dyDescent="0.25">
      <c r="B42">
        <v>2.4249999999999998</v>
      </c>
      <c r="C42" s="1">
        <v>0.12021999999999999</v>
      </c>
      <c r="D42" s="1">
        <v>340.97</v>
      </c>
      <c r="E42" s="1">
        <v>0.39933999999999997</v>
      </c>
      <c r="F42" s="1">
        <v>648.11</v>
      </c>
    </row>
    <row r="43" spans="2:6" x14ac:dyDescent="0.25">
      <c r="B43">
        <v>2.504</v>
      </c>
      <c r="C43" s="1">
        <v>0.12601999999999999</v>
      </c>
      <c r="D43" s="1">
        <v>350.24</v>
      </c>
      <c r="E43" s="1">
        <v>0.43225999999999998</v>
      </c>
      <c r="F43" s="1">
        <v>679.73</v>
      </c>
    </row>
    <row r="44" spans="2:6" x14ac:dyDescent="0.25">
      <c r="B44">
        <v>2.5830000000000002</v>
      </c>
      <c r="C44" s="1">
        <v>0.13206999999999999</v>
      </c>
      <c r="D44" s="1">
        <v>359.6</v>
      </c>
      <c r="E44" s="1">
        <v>0.36923</v>
      </c>
      <c r="F44" s="1">
        <v>558.91</v>
      </c>
    </row>
    <row r="45" spans="2:6" x14ac:dyDescent="0.25">
      <c r="B45">
        <v>2.7029999999999998</v>
      </c>
      <c r="C45" s="1">
        <v>0.13827999999999999</v>
      </c>
      <c r="D45" s="1">
        <v>368.8</v>
      </c>
      <c r="E45" s="1">
        <v>0.30887999999999999</v>
      </c>
      <c r="F45" s="1">
        <v>447.91</v>
      </c>
    </row>
    <row r="46" spans="2:6" x14ac:dyDescent="0.25">
      <c r="B46">
        <v>2.8220000000000001</v>
      </c>
      <c r="C46" s="1">
        <v>0.14394000000000001</v>
      </c>
      <c r="D46" s="1">
        <v>376.82</v>
      </c>
      <c r="E46" s="1">
        <v>0.30218</v>
      </c>
      <c r="F46" s="1">
        <v>419.84</v>
      </c>
    </row>
    <row r="47" spans="2:6" x14ac:dyDescent="0.25">
      <c r="B47">
        <v>2.9409999999999998</v>
      </c>
      <c r="C47" s="1">
        <v>0.14935999999999999</v>
      </c>
      <c r="D47" s="1">
        <v>384.19</v>
      </c>
      <c r="E47" s="1">
        <v>0.33167999999999997</v>
      </c>
      <c r="F47" s="1">
        <v>441.71</v>
      </c>
    </row>
    <row r="48" spans="2:6" x14ac:dyDescent="0.25">
      <c r="B48">
        <v>3.06</v>
      </c>
      <c r="C48" s="1">
        <v>0.15559999999999999</v>
      </c>
      <c r="D48" s="1">
        <v>392.35</v>
      </c>
      <c r="E48" s="1">
        <v>0.38292999999999999</v>
      </c>
      <c r="F48" s="1">
        <v>490.87</v>
      </c>
    </row>
    <row r="49" spans="2:6" x14ac:dyDescent="0.25">
      <c r="B49">
        <v>3.1789999999999998</v>
      </c>
      <c r="C49" s="1">
        <v>0.1623</v>
      </c>
      <c r="D49" s="1">
        <v>400.78</v>
      </c>
      <c r="E49" s="1">
        <v>0.38392999999999999</v>
      </c>
      <c r="F49" s="1">
        <v>475</v>
      </c>
    </row>
    <row r="50" spans="2:6" x14ac:dyDescent="0.25">
      <c r="B50">
        <v>3.298</v>
      </c>
      <c r="C50" s="1">
        <v>0.16808999999999999</v>
      </c>
      <c r="D50" s="1">
        <v>407.8</v>
      </c>
      <c r="E50" s="1">
        <v>0.34599000000000002</v>
      </c>
      <c r="F50" s="1">
        <v>412.73</v>
      </c>
    </row>
    <row r="51" spans="2:6" x14ac:dyDescent="0.25">
      <c r="B51">
        <v>3.4180000000000001</v>
      </c>
      <c r="C51" s="1">
        <v>0.17319000000000001</v>
      </c>
      <c r="D51" s="1">
        <v>413.77</v>
      </c>
      <c r="E51" s="1">
        <v>0.31614999999999999</v>
      </c>
      <c r="F51" s="1">
        <v>364.14</v>
      </c>
    </row>
    <row r="52" spans="2:6" x14ac:dyDescent="0.25">
      <c r="B52">
        <v>3.5369999999999999</v>
      </c>
      <c r="C52" s="1">
        <v>0.1777</v>
      </c>
      <c r="D52" s="1">
        <v>418.87</v>
      </c>
      <c r="E52" s="1">
        <v>0.29353000000000001</v>
      </c>
      <c r="F52" s="1">
        <v>326.82</v>
      </c>
    </row>
    <row r="53" spans="2:6" x14ac:dyDescent="0.25">
      <c r="B53">
        <v>3.6560000000000001</v>
      </c>
      <c r="C53" s="1">
        <v>0.18176999999999999</v>
      </c>
      <c r="D53" s="1">
        <v>423.32</v>
      </c>
      <c r="E53" s="1">
        <v>0.31913000000000002</v>
      </c>
      <c r="F53" s="1">
        <v>343.12</v>
      </c>
    </row>
    <row r="54" spans="2:6" x14ac:dyDescent="0.25">
      <c r="B54">
        <v>3.7749999999999999</v>
      </c>
      <c r="C54" s="1">
        <v>0.18672</v>
      </c>
      <c r="D54" s="1">
        <v>428.57</v>
      </c>
      <c r="E54" s="1">
        <v>0.32750000000000001</v>
      </c>
      <c r="F54" s="1">
        <v>339.65</v>
      </c>
    </row>
    <row r="55" spans="2:6" x14ac:dyDescent="0.25">
      <c r="B55">
        <v>3.9340000000000002</v>
      </c>
      <c r="C55" s="1">
        <v>0.19220000000000001</v>
      </c>
      <c r="D55" s="1">
        <v>434.13</v>
      </c>
      <c r="E55" s="1">
        <v>0.32053999999999999</v>
      </c>
      <c r="F55" s="1">
        <v>319.41000000000003</v>
      </c>
    </row>
    <row r="56" spans="2:6" x14ac:dyDescent="0.25">
      <c r="B56">
        <v>4.093</v>
      </c>
      <c r="C56" s="1">
        <v>0.19797999999999999</v>
      </c>
      <c r="D56" s="1">
        <v>439.79</v>
      </c>
      <c r="E56" s="1">
        <v>0.31257000000000001</v>
      </c>
      <c r="F56" s="1">
        <v>300.31</v>
      </c>
    </row>
    <row r="57" spans="2:6" x14ac:dyDescent="0.25">
      <c r="B57">
        <v>4.2519999999999998</v>
      </c>
      <c r="C57" s="1">
        <v>0.20275000000000001</v>
      </c>
      <c r="D57" s="1">
        <v>444.27</v>
      </c>
      <c r="E57" s="1">
        <v>0.26033000000000001</v>
      </c>
      <c r="F57" s="1">
        <v>241.04</v>
      </c>
    </row>
    <row r="58" spans="2:6" x14ac:dyDescent="0.25">
      <c r="B58">
        <v>4.4109999999999996</v>
      </c>
      <c r="C58" s="1">
        <v>0.20644000000000001</v>
      </c>
      <c r="D58" s="1">
        <v>447.62</v>
      </c>
      <c r="E58" s="1">
        <v>0.24188999999999999</v>
      </c>
      <c r="F58" s="1">
        <v>215.44</v>
      </c>
    </row>
    <row r="59" spans="2:6" x14ac:dyDescent="0.25">
      <c r="B59">
        <v>4.57</v>
      </c>
      <c r="C59" s="1">
        <v>0.21032000000000001</v>
      </c>
      <c r="D59" s="1">
        <v>451.02</v>
      </c>
      <c r="E59" s="1">
        <v>0.27482000000000001</v>
      </c>
      <c r="F59" s="1">
        <v>236.28</v>
      </c>
    </row>
    <row r="60" spans="2:6" x14ac:dyDescent="0.25">
      <c r="B60">
        <v>4.7279999999999998</v>
      </c>
      <c r="C60" s="1">
        <v>0.21471999999999999</v>
      </c>
      <c r="D60" s="1">
        <v>454.74</v>
      </c>
      <c r="E60" s="1">
        <v>0.3463</v>
      </c>
      <c r="F60" s="1">
        <v>287.60000000000002</v>
      </c>
    </row>
    <row r="61" spans="2:6" x14ac:dyDescent="0.25">
      <c r="B61">
        <v>4.8869999999999996</v>
      </c>
      <c r="C61" s="1">
        <v>0.22040999999999999</v>
      </c>
      <c r="D61" s="1">
        <v>459.4</v>
      </c>
      <c r="E61" s="1">
        <v>0.62849999999999995</v>
      </c>
      <c r="F61" s="1">
        <v>500.04</v>
      </c>
    </row>
    <row r="62" spans="2:6" x14ac:dyDescent="0.25">
      <c r="B62">
        <v>5.0860000000000003</v>
      </c>
      <c r="C62" s="1">
        <v>0.23465</v>
      </c>
      <c r="D62" s="1">
        <v>470.59</v>
      </c>
      <c r="E62" s="1">
        <v>0.87929000000000002</v>
      </c>
      <c r="F62" s="1">
        <v>677.9</v>
      </c>
    </row>
    <row r="63" spans="2:6" x14ac:dyDescent="0.25">
      <c r="B63">
        <v>5.2850000000000001</v>
      </c>
      <c r="C63" s="1">
        <v>0.25030999999999998</v>
      </c>
      <c r="D63" s="1">
        <v>482.45</v>
      </c>
      <c r="E63" s="1">
        <v>0.79829000000000006</v>
      </c>
      <c r="F63" s="1">
        <v>595.49</v>
      </c>
    </row>
    <row r="64" spans="2:6" x14ac:dyDescent="0.25">
      <c r="B64">
        <v>5.4829999999999997</v>
      </c>
      <c r="C64" s="1">
        <v>0.26069999999999999</v>
      </c>
      <c r="D64" s="1">
        <v>490.03</v>
      </c>
      <c r="E64" s="1">
        <v>0.55357000000000001</v>
      </c>
      <c r="F64" s="1">
        <v>398.15</v>
      </c>
    </row>
    <row r="65" spans="2:6" x14ac:dyDescent="0.25">
      <c r="B65">
        <v>5.6820000000000004</v>
      </c>
      <c r="C65" s="1">
        <v>0.26772000000000001</v>
      </c>
      <c r="D65" s="1">
        <v>494.97</v>
      </c>
      <c r="E65" s="1">
        <v>0.40533999999999998</v>
      </c>
      <c r="F65" s="1">
        <v>281.22000000000003</v>
      </c>
    </row>
    <row r="66" spans="2:6" x14ac:dyDescent="0.25">
      <c r="B66">
        <v>5.88</v>
      </c>
      <c r="C66" s="1">
        <v>0.27300999999999997</v>
      </c>
      <c r="D66" s="1">
        <v>498.57</v>
      </c>
      <c r="E66" s="1">
        <v>0.37772</v>
      </c>
      <c r="F66" s="1">
        <v>252.56</v>
      </c>
    </row>
    <row r="67" spans="2:6" x14ac:dyDescent="0.25">
      <c r="B67">
        <v>6.0789999999999997</v>
      </c>
      <c r="C67" s="1">
        <v>0.27879999999999999</v>
      </c>
      <c r="D67" s="1">
        <v>502.38</v>
      </c>
      <c r="E67" s="1">
        <v>0.43407000000000001</v>
      </c>
      <c r="F67" s="1">
        <v>279.47000000000003</v>
      </c>
    </row>
    <row r="68" spans="2:6" x14ac:dyDescent="0.25">
      <c r="B68">
        <v>6.3170000000000002</v>
      </c>
      <c r="C68" s="1">
        <v>0.28652</v>
      </c>
      <c r="D68" s="1">
        <v>507.27</v>
      </c>
      <c r="E68" s="1">
        <v>0.56813999999999998</v>
      </c>
      <c r="F68" s="1">
        <v>352.07</v>
      </c>
    </row>
    <row r="69" spans="2:6" x14ac:dyDescent="0.25">
      <c r="B69">
        <v>6.556</v>
      </c>
      <c r="C69" s="1">
        <v>0.29743999999999998</v>
      </c>
      <c r="D69" s="1">
        <v>513.92999999999995</v>
      </c>
      <c r="E69" s="1">
        <v>0.76970000000000005</v>
      </c>
      <c r="F69" s="1">
        <v>460.54</v>
      </c>
    </row>
    <row r="70" spans="2:6" x14ac:dyDescent="0.25">
      <c r="B70">
        <v>6.7939999999999996</v>
      </c>
      <c r="C70" s="1">
        <v>0.31086000000000003</v>
      </c>
      <c r="D70" s="1">
        <v>521.83000000000004</v>
      </c>
      <c r="E70" s="1">
        <v>1.3328</v>
      </c>
      <c r="F70" s="1">
        <v>766.94</v>
      </c>
    </row>
    <row r="71" spans="2:6" x14ac:dyDescent="0.25">
      <c r="B71">
        <v>7.032</v>
      </c>
      <c r="C71" s="1">
        <v>0.33800999999999998</v>
      </c>
      <c r="D71" s="1">
        <v>537.28</v>
      </c>
      <c r="E71" s="1">
        <v>2.5520999999999998</v>
      </c>
      <c r="F71" s="1">
        <v>1415</v>
      </c>
    </row>
    <row r="72" spans="2:6" x14ac:dyDescent="0.25">
      <c r="B72">
        <v>7.31</v>
      </c>
      <c r="C72" s="1">
        <v>0.39199000000000001</v>
      </c>
      <c r="D72" s="1">
        <v>566.80999999999995</v>
      </c>
      <c r="E72" s="1">
        <v>4.1590999999999996</v>
      </c>
      <c r="F72" s="1">
        <v>2225.1999999999998</v>
      </c>
    </row>
    <row r="73" spans="2:6" x14ac:dyDescent="0.25">
      <c r="B73">
        <v>7.5880000000000001</v>
      </c>
      <c r="C73" s="1">
        <v>0.47545999999999999</v>
      </c>
      <c r="D73" s="1">
        <v>610.82000000000005</v>
      </c>
      <c r="E73" s="1">
        <v>5.5720999999999998</v>
      </c>
      <c r="F73" s="1">
        <v>2882.1</v>
      </c>
    </row>
    <row r="74" spans="2:6" x14ac:dyDescent="0.25">
      <c r="B74">
        <v>7.867</v>
      </c>
      <c r="C74" s="1">
        <v>0.56969999999999998</v>
      </c>
      <c r="D74" s="1">
        <v>658.73</v>
      </c>
      <c r="E74" s="1">
        <v>6.3399000000000001</v>
      </c>
      <c r="F74" s="1">
        <v>3166.7</v>
      </c>
    </row>
    <row r="75" spans="2:6" x14ac:dyDescent="0.25">
      <c r="B75">
        <v>8.1449999999999996</v>
      </c>
      <c r="C75" s="1">
        <v>0.67049999999999998</v>
      </c>
      <c r="D75" s="1">
        <v>708.24</v>
      </c>
      <c r="E75" s="1">
        <v>5.0655000000000001</v>
      </c>
      <c r="F75" s="1">
        <v>2453</v>
      </c>
    </row>
    <row r="76" spans="2:6" x14ac:dyDescent="0.25">
      <c r="B76">
        <v>8.4619999999999997</v>
      </c>
      <c r="C76" s="1">
        <v>0.73009000000000002</v>
      </c>
      <c r="D76" s="1">
        <v>736.4</v>
      </c>
      <c r="E76" s="1">
        <v>2.8037999999999998</v>
      </c>
      <c r="F76" s="1">
        <v>1308.7</v>
      </c>
    </row>
    <row r="77" spans="2:6" x14ac:dyDescent="0.25">
      <c r="B77">
        <v>8.7799999999999994</v>
      </c>
      <c r="C77" s="1">
        <v>0.76192000000000004</v>
      </c>
      <c r="D77" s="1">
        <v>750.9</v>
      </c>
      <c r="E77" s="1">
        <v>1.4105000000000001</v>
      </c>
      <c r="F77" s="1">
        <v>636.23</v>
      </c>
    </row>
    <row r="78" spans="2:6" x14ac:dyDescent="0.25">
      <c r="B78">
        <v>9.0980000000000008</v>
      </c>
      <c r="C78" s="1">
        <v>0.77447999999999995</v>
      </c>
      <c r="D78" s="1">
        <v>756.43</v>
      </c>
      <c r="E78" s="1">
        <v>0.68589999999999995</v>
      </c>
      <c r="F78" s="1">
        <v>297.52</v>
      </c>
    </row>
    <row r="79" spans="2:6" x14ac:dyDescent="0.25">
      <c r="B79">
        <v>9.4160000000000004</v>
      </c>
      <c r="C79" s="1">
        <v>0.78274999999999995</v>
      </c>
      <c r="D79" s="1">
        <v>759.94</v>
      </c>
      <c r="E79" s="1">
        <v>0.44275999999999999</v>
      </c>
      <c r="F79" s="1">
        <v>185.35</v>
      </c>
    </row>
    <row r="80" spans="2:6" x14ac:dyDescent="0.25">
      <c r="B80">
        <v>9.7729999999999997</v>
      </c>
      <c r="C80" s="1">
        <v>0.78824000000000005</v>
      </c>
      <c r="D80" s="1">
        <v>762.19</v>
      </c>
      <c r="E80" s="1">
        <v>0.26516000000000001</v>
      </c>
      <c r="F80" s="1">
        <v>107.19</v>
      </c>
    </row>
    <row r="81" spans="2:6" x14ac:dyDescent="0.25">
      <c r="B81">
        <v>10.131</v>
      </c>
      <c r="C81" s="1">
        <v>0.79117999999999999</v>
      </c>
      <c r="D81" s="1">
        <v>763.35</v>
      </c>
      <c r="E81" s="1">
        <v>0.18837000000000001</v>
      </c>
      <c r="F81" s="1">
        <v>73.126999999999995</v>
      </c>
    </row>
    <row r="82" spans="2:6" x14ac:dyDescent="0.25">
      <c r="B82">
        <v>10.488</v>
      </c>
      <c r="C82" s="1">
        <v>0.79401999999999995</v>
      </c>
      <c r="D82" s="1">
        <v>764.43</v>
      </c>
      <c r="E82" s="1">
        <v>0.16922000000000001</v>
      </c>
      <c r="F82" s="1">
        <v>63.453000000000003</v>
      </c>
    </row>
    <row r="83" spans="2:6" x14ac:dyDescent="0.25">
      <c r="B83">
        <v>10.885</v>
      </c>
      <c r="C83" s="1">
        <v>0.79644999999999999</v>
      </c>
      <c r="D83" s="1">
        <v>765.32</v>
      </c>
      <c r="E83" s="1">
        <v>0.12291000000000001</v>
      </c>
      <c r="F83" s="1">
        <v>44.569000000000003</v>
      </c>
    </row>
    <row r="84" spans="2:6" x14ac:dyDescent="0.25">
      <c r="B84">
        <v>11.282999999999999</v>
      </c>
      <c r="C84" s="1">
        <v>0.79791999999999996</v>
      </c>
      <c r="D84" s="1">
        <v>765.84</v>
      </c>
      <c r="E84" s="1">
        <v>8.9597999999999997E-2</v>
      </c>
      <c r="F84" s="1">
        <v>31.260999999999999</v>
      </c>
    </row>
    <row r="85" spans="2:6" x14ac:dyDescent="0.25">
      <c r="B85">
        <v>11.68</v>
      </c>
      <c r="C85" s="1">
        <v>0.79920000000000002</v>
      </c>
      <c r="D85" s="1">
        <v>766.28</v>
      </c>
      <c r="E85" s="1">
        <v>8.0766000000000004E-2</v>
      </c>
      <c r="F85" s="1">
        <v>27.170999999999999</v>
      </c>
    </row>
    <row r="86" spans="2:6" x14ac:dyDescent="0.25">
      <c r="B86">
        <v>12.117000000000001</v>
      </c>
      <c r="C86" s="1">
        <v>0.80042000000000002</v>
      </c>
      <c r="D86" s="1">
        <v>766.68</v>
      </c>
      <c r="E86" s="1">
        <v>7.3029999999999998E-2</v>
      </c>
      <c r="F86" s="1">
        <v>23.719000000000001</v>
      </c>
    </row>
    <row r="87" spans="2:6" x14ac:dyDescent="0.25">
      <c r="B87">
        <v>12.554</v>
      </c>
      <c r="C87" s="1">
        <v>0.80149000000000004</v>
      </c>
      <c r="D87" s="1">
        <v>767.02</v>
      </c>
      <c r="E87" s="1">
        <v>8.3611000000000005E-2</v>
      </c>
      <c r="F87" s="1">
        <v>26.120999999999999</v>
      </c>
    </row>
    <row r="88" spans="2:6" x14ac:dyDescent="0.25">
      <c r="B88">
        <v>12.991</v>
      </c>
      <c r="C88" s="1">
        <v>0.80295000000000005</v>
      </c>
      <c r="D88" s="1">
        <v>767.47</v>
      </c>
      <c r="E88" s="1">
        <v>9.0403999999999998E-2</v>
      </c>
      <c r="F88" s="1">
        <v>27.373999999999999</v>
      </c>
    </row>
    <row r="89" spans="2:6" x14ac:dyDescent="0.25">
      <c r="B89">
        <v>13.467000000000001</v>
      </c>
      <c r="C89" s="1">
        <v>0.80423999999999995</v>
      </c>
      <c r="D89" s="1">
        <v>767.86</v>
      </c>
      <c r="E89" s="1">
        <v>8.8902999999999996E-2</v>
      </c>
      <c r="F89" s="1">
        <v>25.931000000000001</v>
      </c>
    </row>
    <row r="90" spans="2:6" x14ac:dyDescent="0.25">
      <c r="B90">
        <v>13.944000000000001</v>
      </c>
      <c r="C90" s="1">
        <v>0.80567999999999995</v>
      </c>
      <c r="D90" s="1">
        <v>768.27</v>
      </c>
      <c r="E90" s="1">
        <v>8.6758000000000002E-2</v>
      </c>
      <c r="F90" s="1">
        <v>24.477</v>
      </c>
    </row>
    <row r="91" spans="2:6" x14ac:dyDescent="0.25">
      <c r="B91">
        <v>14.46</v>
      </c>
      <c r="C91" s="1">
        <v>0.80691999999999997</v>
      </c>
      <c r="D91" s="1">
        <v>768.61</v>
      </c>
      <c r="E91" s="1">
        <v>7.4660000000000004E-2</v>
      </c>
      <c r="F91" s="1">
        <v>20.321999999999999</v>
      </c>
    </row>
    <row r="92" spans="2:6" x14ac:dyDescent="0.25">
      <c r="B92">
        <v>14.977</v>
      </c>
      <c r="C92" s="1">
        <v>0.80800000000000005</v>
      </c>
      <c r="D92" s="1">
        <v>768.9</v>
      </c>
      <c r="E92" s="1">
        <v>6.8319000000000005E-2</v>
      </c>
      <c r="F92" s="1">
        <v>17.923999999999999</v>
      </c>
    </row>
    <row r="93" spans="2:6" x14ac:dyDescent="0.25">
      <c r="B93">
        <v>15.532999999999999</v>
      </c>
      <c r="C93" s="1">
        <v>0.80905000000000005</v>
      </c>
      <c r="D93" s="1">
        <v>769.17</v>
      </c>
      <c r="E93" s="1">
        <v>6.7787E-2</v>
      </c>
      <c r="F93" s="1">
        <v>17.152000000000001</v>
      </c>
    </row>
    <row r="94" spans="2:6" x14ac:dyDescent="0.25">
      <c r="B94">
        <v>16.088999999999999</v>
      </c>
      <c r="C94" s="1">
        <v>0.81011</v>
      </c>
      <c r="D94" s="1">
        <v>769.44</v>
      </c>
      <c r="E94" s="1">
        <v>7.0389999999999994E-2</v>
      </c>
      <c r="F94" s="1">
        <v>17.178999999999998</v>
      </c>
    </row>
    <row r="95" spans="2:6" x14ac:dyDescent="0.25">
      <c r="B95">
        <v>16.684999999999999</v>
      </c>
      <c r="C95" s="1">
        <v>0.81123000000000001</v>
      </c>
      <c r="D95" s="1">
        <v>769.71</v>
      </c>
      <c r="E95" s="1">
        <v>6.8897E-2</v>
      </c>
      <c r="F95" s="1">
        <v>16.245999999999999</v>
      </c>
    </row>
    <row r="96" spans="2:6" x14ac:dyDescent="0.25">
      <c r="B96">
        <v>17.280999999999999</v>
      </c>
      <c r="C96" s="1">
        <v>0.81225000000000003</v>
      </c>
      <c r="D96" s="1">
        <v>769.94</v>
      </c>
      <c r="E96" s="1">
        <v>6.1991999999999998E-2</v>
      </c>
      <c r="F96" s="1">
        <v>14.11</v>
      </c>
    </row>
    <row r="97" spans="2:6" x14ac:dyDescent="0.25">
      <c r="B97">
        <v>17.916</v>
      </c>
      <c r="C97" s="1">
        <v>0.81315000000000004</v>
      </c>
      <c r="D97" s="1">
        <v>770.14</v>
      </c>
      <c r="E97" s="1">
        <v>4.9585999999999998E-2</v>
      </c>
      <c r="F97" s="1">
        <v>10.914999999999999</v>
      </c>
    </row>
    <row r="98" spans="2:6" x14ac:dyDescent="0.25">
      <c r="B98">
        <v>18.552</v>
      </c>
      <c r="C98" s="1">
        <v>0.81377999999999995</v>
      </c>
      <c r="D98" s="1">
        <v>770.28</v>
      </c>
      <c r="E98" s="1">
        <v>4.0506E-2</v>
      </c>
      <c r="F98" s="1">
        <v>8.5809999999999995</v>
      </c>
    </row>
    <row r="99" spans="2:6" x14ac:dyDescent="0.25">
      <c r="B99">
        <v>19.227</v>
      </c>
      <c r="C99" s="1">
        <v>0.81438999999999995</v>
      </c>
      <c r="D99" s="1">
        <v>770.41</v>
      </c>
      <c r="E99" s="1">
        <v>5.1649E-2</v>
      </c>
      <c r="F99" s="1">
        <v>10.523999999999999</v>
      </c>
    </row>
    <row r="100" spans="2:6" x14ac:dyDescent="0.25">
      <c r="B100">
        <v>19.902000000000001</v>
      </c>
      <c r="C100" s="1">
        <v>0.81535000000000002</v>
      </c>
      <c r="D100" s="1">
        <v>770.6</v>
      </c>
      <c r="E100" s="1">
        <v>5.5891000000000003E-2</v>
      </c>
      <c r="F100" s="1">
        <v>11.064</v>
      </c>
    </row>
    <row r="101" spans="2:6" x14ac:dyDescent="0.25">
      <c r="B101">
        <v>20.617000000000001</v>
      </c>
      <c r="C101" s="1">
        <v>0.81608999999999998</v>
      </c>
      <c r="D101" s="1">
        <v>770.74</v>
      </c>
      <c r="E101" s="1">
        <v>4.3556999999999998E-2</v>
      </c>
      <c r="F101" s="1">
        <v>8.3146000000000004</v>
      </c>
    </row>
    <row r="102" spans="2:6" x14ac:dyDescent="0.25">
      <c r="B102">
        <v>21.372</v>
      </c>
      <c r="C102" s="1">
        <v>0.81669999999999998</v>
      </c>
      <c r="D102" s="1">
        <v>770.86</v>
      </c>
      <c r="E102" s="1">
        <v>4.2784000000000003E-2</v>
      </c>
      <c r="F102" s="1">
        <v>7.8617999999999997</v>
      </c>
    </row>
    <row r="103" spans="2:6" x14ac:dyDescent="0.25">
      <c r="B103">
        <v>22.126999999999999</v>
      </c>
      <c r="C103" s="1">
        <v>0.81740000000000002</v>
      </c>
      <c r="D103" s="1">
        <v>770.98</v>
      </c>
      <c r="E103" s="1">
        <v>4.3895000000000003E-2</v>
      </c>
      <c r="F103" s="1">
        <v>7.8049999999999997</v>
      </c>
    </row>
    <row r="104" spans="2:6" x14ac:dyDescent="0.25">
      <c r="B104">
        <v>22.920999999999999</v>
      </c>
      <c r="C104" s="1">
        <v>0.81803000000000003</v>
      </c>
      <c r="D104" s="1">
        <v>771.09</v>
      </c>
      <c r="E104" s="1">
        <v>4.2446999999999999E-2</v>
      </c>
      <c r="F104" s="1">
        <v>7.2728999999999999</v>
      </c>
    </row>
    <row r="105" spans="2:6" x14ac:dyDescent="0.25">
      <c r="B105">
        <v>23.754999999999999</v>
      </c>
      <c r="C105" s="1">
        <v>0.81871000000000005</v>
      </c>
      <c r="D105" s="1">
        <v>771.21</v>
      </c>
      <c r="E105" s="1">
        <v>4.0006E-2</v>
      </c>
      <c r="F105" s="1">
        <v>6.6269</v>
      </c>
    </row>
    <row r="106" spans="2:6" x14ac:dyDescent="0.25">
      <c r="B106">
        <v>24.629000000000001</v>
      </c>
      <c r="C106" s="1">
        <v>0.81928000000000001</v>
      </c>
      <c r="D106" s="1">
        <v>771.3</v>
      </c>
      <c r="E106" s="1">
        <v>3.1571000000000002E-2</v>
      </c>
      <c r="F106" s="1">
        <v>5.0552000000000001</v>
      </c>
    </row>
    <row r="107" spans="2:6" x14ac:dyDescent="0.25">
      <c r="B107">
        <v>25.503</v>
      </c>
      <c r="C107" s="1">
        <v>0.81967999999999996</v>
      </c>
      <c r="D107" s="1">
        <v>771.36</v>
      </c>
      <c r="E107" s="1">
        <v>2.8646000000000001E-2</v>
      </c>
      <c r="F107" s="1">
        <v>4.4077000000000002</v>
      </c>
    </row>
    <row r="108" spans="2:6" x14ac:dyDescent="0.25">
      <c r="B108">
        <v>26.417000000000002</v>
      </c>
      <c r="C108" s="1">
        <v>0.82015000000000005</v>
      </c>
      <c r="D108" s="1">
        <v>771.43</v>
      </c>
      <c r="E108" s="1">
        <v>2.9842E-2</v>
      </c>
      <c r="F108" s="1">
        <v>4.4438000000000004</v>
      </c>
    </row>
    <row r="109" spans="2:6" x14ac:dyDescent="0.25">
      <c r="B109">
        <v>27.37</v>
      </c>
      <c r="C109" s="1">
        <v>0.8206</v>
      </c>
      <c r="D109" s="1">
        <v>771.5</v>
      </c>
      <c r="E109" s="1">
        <v>3.1002999999999999E-2</v>
      </c>
      <c r="F109" s="1">
        <v>4.4467999999999996</v>
      </c>
    </row>
    <row r="110" spans="2:6" x14ac:dyDescent="0.25">
      <c r="B110">
        <v>28.363</v>
      </c>
      <c r="C110" s="1">
        <v>0.82111000000000001</v>
      </c>
      <c r="D110" s="1">
        <v>771.57</v>
      </c>
      <c r="E110" s="1">
        <v>3.0131999999999999E-2</v>
      </c>
      <c r="F110" s="1">
        <v>4.1821000000000002</v>
      </c>
    </row>
    <row r="111" spans="2:6" x14ac:dyDescent="0.25">
      <c r="B111">
        <v>29.396000000000001</v>
      </c>
      <c r="C111" s="1">
        <v>0.82152999999999998</v>
      </c>
      <c r="D111" s="1">
        <v>771.63</v>
      </c>
      <c r="E111" s="1">
        <v>2.3729E-2</v>
      </c>
      <c r="F111" s="1">
        <v>3.1802000000000001</v>
      </c>
    </row>
    <row r="112" spans="2:6" x14ac:dyDescent="0.25">
      <c r="B112">
        <v>30.468</v>
      </c>
      <c r="C112" s="1">
        <v>0.82184999999999997</v>
      </c>
      <c r="D112" s="1">
        <v>771.67</v>
      </c>
      <c r="E112" s="1">
        <v>2.2697999999999999E-2</v>
      </c>
      <c r="F112" s="1">
        <v>2.9232999999999998</v>
      </c>
    </row>
    <row r="113" spans="2:7" x14ac:dyDescent="0.25">
      <c r="B113">
        <v>31.541</v>
      </c>
      <c r="C113" s="1">
        <v>0.82223000000000002</v>
      </c>
      <c r="D113" s="1">
        <v>771.72</v>
      </c>
      <c r="E113" s="1">
        <v>2.4635000000000001E-2</v>
      </c>
      <c r="F113" s="1">
        <v>3.0720999999999998</v>
      </c>
    </row>
    <row r="114" spans="2:7" x14ac:dyDescent="0.25">
      <c r="B114">
        <v>32.652999999999999</v>
      </c>
      <c r="C114" s="1">
        <v>0.82259000000000004</v>
      </c>
      <c r="D114" s="1">
        <v>771.76</v>
      </c>
      <c r="E114" s="1">
        <v>2.1988000000000001E-2</v>
      </c>
      <c r="F114" s="1">
        <v>2.6518000000000002</v>
      </c>
    </row>
    <row r="115" spans="2:7" x14ac:dyDescent="0.25">
      <c r="B115">
        <v>33.805</v>
      </c>
      <c r="C115" s="1">
        <v>0.82289000000000001</v>
      </c>
      <c r="D115" s="1">
        <v>771.8</v>
      </c>
      <c r="E115" s="1">
        <v>2.4823999999999999E-2</v>
      </c>
      <c r="F115" s="1">
        <v>2.8765999999999998</v>
      </c>
    </row>
    <row r="116" spans="2:7" x14ac:dyDescent="0.25">
      <c r="B116">
        <v>34.997</v>
      </c>
      <c r="C116" s="1">
        <v>0.82333999999999996</v>
      </c>
      <c r="D116" s="1">
        <v>771.85</v>
      </c>
      <c r="E116" s="1">
        <v>2.9794999999999999E-2</v>
      </c>
      <c r="F116" s="1">
        <v>3.4066000000000001</v>
      </c>
    </row>
    <row r="117" spans="2:7" x14ac:dyDescent="0.25">
      <c r="C117" s="1"/>
      <c r="D117" s="1"/>
      <c r="E117" s="1"/>
      <c r="F117" s="1"/>
    </row>
    <row r="118" spans="2:7" x14ac:dyDescent="0.25">
      <c r="B118" t="s">
        <v>112</v>
      </c>
      <c r="C118" s="1" t="s">
        <v>67</v>
      </c>
      <c r="D118" s="1" t="s">
        <v>51</v>
      </c>
      <c r="E118" s="1"/>
      <c r="F118" s="1"/>
    </row>
    <row r="119" spans="2:7" x14ac:dyDescent="0.25">
      <c r="B119" t="s">
        <v>69</v>
      </c>
      <c r="C119" s="1" t="s">
        <v>43</v>
      </c>
      <c r="D119" s="1" t="s">
        <v>53</v>
      </c>
      <c r="E119" s="1">
        <v>0.82299999999999995</v>
      </c>
      <c r="F119" s="1" t="s">
        <v>3</v>
      </c>
    </row>
    <row r="120" spans="2:7" x14ac:dyDescent="0.25">
      <c r="B120" t="s">
        <v>59</v>
      </c>
      <c r="C120" s="1" t="s">
        <v>101</v>
      </c>
      <c r="D120" s="1" t="s">
        <v>53</v>
      </c>
      <c r="E120" s="1">
        <v>771.84900000000005</v>
      </c>
      <c r="F120" s="1" t="s">
        <v>61</v>
      </c>
    </row>
    <row r="121" spans="2:7" x14ac:dyDescent="0.25">
      <c r="B121" t="s">
        <v>127</v>
      </c>
      <c r="C121" s="1" t="s">
        <v>128</v>
      </c>
      <c r="D121" s="1" t="s">
        <v>129</v>
      </c>
      <c r="E121" s="1" t="s">
        <v>53</v>
      </c>
      <c r="F121" s="1">
        <v>1.3260000000000001</v>
      </c>
      <c r="G121" t="s">
        <v>74</v>
      </c>
    </row>
    <row r="122" spans="2:7" x14ac:dyDescent="0.25">
      <c r="B122" t="s">
        <v>130</v>
      </c>
      <c r="C122" s="1" t="s">
        <v>131</v>
      </c>
      <c r="D122" s="1" t="s">
        <v>53</v>
      </c>
      <c r="E122" s="1">
        <v>0.56899999999999995</v>
      </c>
      <c r="F122" s="1" t="s">
        <v>132</v>
      </c>
    </row>
    <row r="123" spans="2:7" x14ac:dyDescent="0.25">
      <c r="B123" t="s">
        <v>69</v>
      </c>
      <c r="C123" s="1" t="s">
        <v>125</v>
      </c>
      <c r="D123" s="1" t="s">
        <v>164</v>
      </c>
      <c r="E123" s="1" t="s">
        <v>53</v>
      </c>
      <c r="F123" s="1">
        <v>7.867</v>
      </c>
      <c r="G123" t="s">
        <v>74</v>
      </c>
    </row>
    <row r="124" spans="2:7" x14ac:dyDescent="0.25">
      <c r="C124" s="1"/>
      <c r="D124" s="1"/>
      <c r="E124" s="1"/>
      <c r="F124" s="1"/>
    </row>
    <row r="125" spans="2:7" x14ac:dyDescent="0.25">
      <c r="B125" t="s">
        <v>78</v>
      </c>
      <c r="C125" s="1" t="s">
        <v>133</v>
      </c>
      <c r="D125" s="1" t="s">
        <v>134</v>
      </c>
      <c r="E125" s="1" t="s">
        <v>135</v>
      </c>
      <c r="F125" s="1" t="s">
        <v>81</v>
      </c>
    </row>
    <row r="126" spans="2:7" x14ac:dyDescent="0.25">
      <c r="C126" s="1"/>
      <c r="D126" s="1"/>
      <c r="E126" s="1"/>
      <c r="F126" s="1"/>
    </row>
    <row r="127" spans="2:7" x14ac:dyDescent="0.25">
      <c r="C127" s="1"/>
      <c r="D127" s="1"/>
      <c r="E127" s="1"/>
      <c r="F127" s="1"/>
    </row>
    <row r="128" spans="2:7" x14ac:dyDescent="0.25">
      <c r="C128" s="1"/>
      <c r="D128" s="1"/>
      <c r="E128" s="1"/>
      <c r="F128" s="1"/>
    </row>
    <row r="129" spans="3:6" x14ac:dyDescent="0.25">
      <c r="C129" s="1"/>
      <c r="D129" s="1"/>
      <c r="E129" s="1"/>
      <c r="F129" s="1"/>
    </row>
    <row r="130" spans="3:6" x14ac:dyDescent="0.25">
      <c r="C130" s="1"/>
      <c r="D130" s="1"/>
      <c r="E130" s="1"/>
      <c r="F130" s="1"/>
    </row>
    <row r="131" spans="3:6" x14ac:dyDescent="0.25">
      <c r="C131" s="1"/>
      <c r="D131" s="1"/>
      <c r="E131" s="1"/>
      <c r="F131" s="1"/>
    </row>
    <row r="132" spans="3:6" x14ac:dyDescent="0.25">
      <c r="C132" s="1"/>
      <c r="D132" s="1"/>
      <c r="E132" s="1"/>
      <c r="F132" s="1"/>
    </row>
    <row r="133" spans="3:6" x14ac:dyDescent="0.25">
      <c r="C133" s="1"/>
      <c r="D133" s="1"/>
      <c r="E133" s="1"/>
      <c r="F133" s="1"/>
    </row>
    <row r="134" spans="3:6" x14ac:dyDescent="0.25">
      <c r="C134" s="1"/>
      <c r="D134" s="1"/>
      <c r="E134" s="1"/>
      <c r="F134" s="1"/>
    </row>
    <row r="135" spans="3:6" x14ac:dyDescent="0.25">
      <c r="C135" s="1"/>
      <c r="D135" s="1"/>
      <c r="E135" s="1"/>
      <c r="F135" s="1"/>
    </row>
    <row r="136" spans="3:6" x14ac:dyDescent="0.25">
      <c r="C136" s="1"/>
      <c r="D136" s="1"/>
      <c r="E136" s="1"/>
      <c r="F136" s="1"/>
    </row>
    <row r="137" spans="3:6" x14ac:dyDescent="0.25">
      <c r="C137" s="1"/>
      <c r="D137" s="1"/>
      <c r="E137" s="1"/>
      <c r="F137" s="1"/>
    </row>
    <row r="138" spans="3:6" x14ac:dyDescent="0.25">
      <c r="C138" s="1"/>
      <c r="D138" s="1"/>
      <c r="E138" s="1"/>
      <c r="F138" s="1"/>
    </row>
    <row r="139" spans="3:6" x14ac:dyDescent="0.25">
      <c r="C139" s="1"/>
      <c r="D139" s="1"/>
      <c r="E139" s="1"/>
      <c r="F139" s="1"/>
    </row>
    <row r="140" spans="3:6" x14ac:dyDescent="0.25">
      <c r="C140" s="1"/>
      <c r="D140" s="1"/>
      <c r="E140" s="1"/>
      <c r="F140" s="1"/>
    </row>
    <row r="141" spans="3:6" x14ac:dyDescent="0.25">
      <c r="C141" s="1"/>
      <c r="D141" s="1"/>
      <c r="E141" s="1"/>
      <c r="F141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Isotherm data</vt:lpstr>
      <vt:lpstr>Isotherm figure</vt:lpstr>
      <vt:lpstr>BET</vt:lpstr>
      <vt:lpstr>T-plot</vt:lpstr>
      <vt:lpstr>Total pore vol</vt:lpstr>
      <vt:lpstr>BJH Desorption</vt:lpstr>
      <vt:lpstr>Desorption data</vt:lpstr>
      <vt:lpstr>DFT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Parlett</dc:creator>
  <cp:lastModifiedBy>chris parlett</cp:lastModifiedBy>
  <cp:lastPrinted>2014-04-15T19:02:04Z</cp:lastPrinted>
  <dcterms:created xsi:type="dcterms:W3CDTF">2012-10-19T11:12:34Z</dcterms:created>
  <dcterms:modified xsi:type="dcterms:W3CDTF">2021-07-05T22:13:46Z</dcterms:modified>
</cp:coreProperties>
</file>