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 firstSheet="2" activeTab="4"/>
  </bookViews>
  <sheets>
    <sheet name="Si-grains (Si on Qtz)" sheetId="2" r:id="rId1"/>
    <sheet name="Rim Cpx (Si on Wol)" sheetId="3" r:id="rId2"/>
    <sheet name="Rim Glass (Si on Wol)" sheetId="4" r:id="rId3"/>
    <sheet name="Core Lpx (Si on Wol)" sheetId="5" r:id="rId4"/>
    <sheet name="Core Cpx (Si on Wol)" sheetId="7" r:id="rId5"/>
    <sheet name="Core Glass (Si on Wol)" sheetId="9" r:id="rId6"/>
    <sheet name="Core Int Pyx (Si on Wol)" sheetId="8" r:id="rId7"/>
  </sheets>
  <definedNames>
    <definedName name="Cpx_grain_extraction_1" localSheetId="1">'Rim Cpx (Si on Wol)'!$F$6:$AC$60</definedName>
    <definedName name="Glass__core__extraction_1" localSheetId="5">'Core Glass (Si on Wol)'!$F$6:$AC$36</definedName>
    <definedName name="Glass__core__extraction_2" localSheetId="5">'Core Glass (Si on Wol)'!$F$40:$AC$64</definedName>
    <definedName name="Glass__core__extraction_3" localSheetId="5">'Core Glass (Si on Wol)'!$F$68:$AC$90</definedName>
    <definedName name="Glass__core__extraction_4" localSheetId="5">'Core Glass (Si on Wol)'!$F$94:$AC$108</definedName>
    <definedName name="Glass__core__extraction_5" localSheetId="5">'Core Glass (Si on Wol)'!$F$119:$AC$130</definedName>
    <definedName name="Glass__core__extraction_6" localSheetId="5">'Core Glass (Si on Wol)'!$F$145:$AC$175</definedName>
    <definedName name="Glass__rim__grain_extraction_1" localSheetId="2">'Rim Glass (Si on Wol)'!$G$6:$AD$34</definedName>
    <definedName name="Glass__rim__grain_extraction_2" localSheetId="2">'Rim Glass (Si on Wol)'!$G$38:$AD$56</definedName>
    <definedName name="Glass__rim__grain_extraction_3" localSheetId="2">'Rim Glass (Si on Wol)'!$F$62:$AC$78</definedName>
    <definedName name="Lpx__core__grain_extraction_1" localSheetId="3">'Core Lpx (Si on Wol)'!$G$7:$AD$34</definedName>
    <definedName name="Lpx__core__grain_extraction_2" localSheetId="3">'Core Lpx (Si on Wol)'!$F$38:$AC$58</definedName>
    <definedName name="Lpx__core__grain_extraction_3" localSheetId="3">'Core Lpx (Si on Wol)'!$F$63:$AC$94</definedName>
    <definedName name="Lpx__core__grain_extraction_4" localSheetId="3">'Core Lpx (Si on Wol)'!$G$98:$AD$129</definedName>
    <definedName name="Lpx__core__grain_extraction_5" localSheetId="3">'Core Lpx (Si on Wol)'!$F$133:$AC$157</definedName>
    <definedName name="Lpx__core__grain_extraction_6" localSheetId="3">'Core Lpx (Si on Wol)'!$F$161:$AC$188</definedName>
    <definedName name="Lpx__core__grain_extraction_7" localSheetId="3">'Core Lpx (Si on Wol)'!$F$192:$AC$227</definedName>
    <definedName name="Lpx__core__grain_extraction_8" localSheetId="3">'Core Lpx (Si on Wol)'!$F$231:$AC$259</definedName>
    <definedName name="Lpx__core__grain_extraction_9" localSheetId="3">'Core Lpx (Si on Wol)'!$F$263:$AC$287</definedName>
    <definedName name="Silica_grain_extraction_1" localSheetId="0">'Si-grains (Si on Qtz)'!$F$6:$AC$61</definedName>
    <definedName name="Silica_grain_extraction_2" localSheetId="0">'Si-grains (Si on Qtz)'!$G$65:$AD$97</definedName>
    <definedName name="Silica_grain_extraction_3" localSheetId="0">'Si-grains (Si on Qtz)'!$F$101:$AC$140</definedName>
    <definedName name="Silica_grain_extraction_4" localSheetId="0">'Si-grains (Si on Qtz)'!$G$144:$AD$168</definedName>
    <definedName name="Silica_grain_extraction_5" localSheetId="0">'Si-grains (Si on Qtz)'!$F$172:$AC$206</definedName>
    <definedName name="Updated_Cpx__core__grain_extraction_1" localSheetId="4">'Core Cpx (Si on Wol)'!$F$6:$AC$42</definedName>
    <definedName name="Updated_Cpx__core__grain_extraction_1_1" localSheetId="4">'Core Cpx (Si on Wol)'!$D$29:$AA$44</definedName>
    <definedName name="Updated_Cpx__core__grain_extraction_2" localSheetId="4">'Core Cpx (Si on Wol)'!$F$46:$AC$86</definedName>
    <definedName name="Updated_Cpx__core__grain_extraction_2_1" localSheetId="4">'Core Cpx (Si on Wol)'!$E$50:$AB$77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7" i="9" l="1"/>
  <c r="AJ48" i="9"/>
  <c r="AJ49" i="9"/>
  <c r="AJ50" i="9"/>
  <c r="AJ51" i="9"/>
  <c r="AJ46" i="9"/>
  <c r="AI39" i="9"/>
  <c r="AI40" i="9"/>
  <c r="AI41" i="9"/>
  <c r="AI42" i="9"/>
  <c r="AI43" i="9"/>
  <c r="AI38" i="9"/>
  <c r="AH39" i="9"/>
  <c r="AH40" i="9"/>
  <c r="AH41" i="9"/>
  <c r="AH42" i="9"/>
  <c r="AH43" i="9"/>
  <c r="AH38" i="9"/>
  <c r="AG39" i="9"/>
  <c r="AG40" i="9"/>
  <c r="AG41" i="9"/>
  <c r="AG42" i="9"/>
  <c r="AG43" i="9"/>
  <c r="AG38" i="9"/>
  <c r="AF39" i="9"/>
  <c r="AF40" i="9"/>
  <c r="AF41" i="9"/>
  <c r="AF42" i="9"/>
  <c r="AF43" i="9"/>
  <c r="AF38" i="9"/>
  <c r="AC39" i="9"/>
  <c r="AC40" i="9"/>
  <c r="AC41" i="9"/>
  <c r="AC42" i="9"/>
  <c r="AC43" i="9"/>
  <c r="AC38" i="9"/>
  <c r="Y39" i="9"/>
  <c r="Y40" i="9"/>
  <c r="Y41" i="9"/>
  <c r="Y42" i="9"/>
  <c r="Y43" i="9"/>
  <c r="Y38" i="9"/>
  <c r="AI31" i="9"/>
  <c r="AI32" i="9"/>
  <c r="AI33" i="9"/>
  <c r="AI34" i="9"/>
  <c r="AI35" i="9"/>
  <c r="AI30" i="9"/>
  <c r="AH32" i="9"/>
  <c r="AH31" i="9"/>
  <c r="AH33" i="9"/>
  <c r="AH34" i="9"/>
  <c r="AH35" i="9"/>
  <c r="AH30" i="9"/>
  <c r="AG32" i="9"/>
  <c r="AG31" i="9"/>
  <c r="AG33" i="9"/>
  <c r="AG34" i="9"/>
  <c r="AG35" i="9"/>
  <c r="AG30" i="9"/>
  <c r="AF31" i="9"/>
  <c r="AF32" i="9"/>
  <c r="AF33" i="9"/>
  <c r="AF34" i="9"/>
  <c r="AF35" i="9"/>
  <c r="AF30" i="9"/>
  <c r="AC31" i="9"/>
  <c r="AC32" i="9"/>
  <c r="AC33" i="9"/>
  <c r="AC34" i="9"/>
  <c r="AC35" i="9"/>
  <c r="AC30" i="9"/>
  <c r="Y35" i="9"/>
  <c r="Y31" i="9"/>
  <c r="Y32" i="9"/>
  <c r="Y33" i="9"/>
  <c r="Y34" i="9"/>
  <c r="Y30" i="9"/>
  <c r="H175" i="9"/>
  <c r="I175" i="9"/>
  <c r="J175" i="9"/>
  <c r="K175" i="9"/>
  <c r="L175" i="9"/>
  <c r="M175" i="9"/>
  <c r="N175" i="9"/>
  <c r="O175" i="9"/>
  <c r="P175" i="9"/>
  <c r="Q175" i="9"/>
  <c r="R175" i="9"/>
  <c r="S175" i="9"/>
  <c r="T175" i="9"/>
  <c r="U175" i="9"/>
  <c r="H174" i="9"/>
  <c r="I174" i="9"/>
  <c r="J174" i="9"/>
  <c r="K174" i="9"/>
  <c r="L174" i="9"/>
  <c r="M174" i="9"/>
  <c r="N174" i="9"/>
  <c r="O174" i="9"/>
  <c r="P174" i="9"/>
  <c r="Q174" i="9"/>
  <c r="R174" i="9"/>
  <c r="S174" i="9"/>
  <c r="T174" i="9"/>
  <c r="U174" i="9"/>
  <c r="G175" i="9"/>
  <c r="G174" i="9"/>
  <c r="H130" i="9"/>
  <c r="I130" i="9"/>
  <c r="J130" i="9"/>
  <c r="K130" i="9"/>
  <c r="L130" i="9"/>
  <c r="M130" i="9"/>
  <c r="N130" i="9"/>
  <c r="O130" i="9"/>
  <c r="P130" i="9"/>
  <c r="Q130" i="9"/>
  <c r="R130" i="9"/>
  <c r="S130" i="9"/>
  <c r="T130" i="9"/>
  <c r="U130" i="9"/>
  <c r="H129" i="9"/>
  <c r="I129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G130" i="9"/>
  <c r="G129" i="9"/>
  <c r="H108" i="9"/>
  <c r="I108" i="9"/>
  <c r="J108" i="9"/>
  <c r="K108" i="9"/>
  <c r="L108" i="9"/>
  <c r="M108" i="9"/>
  <c r="N108" i="9"/>
  <c r="O108" i="9"/>
  <c r="P108" i="9"/>
  <c r="Q108" i="9"/>
  <c r="R108" i="9"/>
  <c r="S108" i="9"/>
  <c r="T108" i="9"/>
  <c r="U108" i="9"/>
  <c r="H107" i="9"/>
  <c r="I107" i="9"/>
  <c r="J107" i="9"/>
  <c r="K107" i="9"/>
  <c r="L107" i="9"/>
  <c r="M107" i="9"/>
  <c r="N107" i="9"/>
  <c r="O107" i="9"/>
  <c r="P107" i="9"/>
  <c r="Q107" i="9"/>
  <c r="R107" i="9"/>
  <c r="S107" i="9"/>
  <c r="T107" i="9"/>
  <c r="U107" i="9"/>
  <c r="G108" i="9"/>
  <c r="G107" i="9"/>
  <c r="H90" i="9"/>
  <c r="I90" i="9"/>
  <c r="J90" i="9"/>
  <c r="K90" i="9"/>
  <c r="L90" i="9"/>
  <c r="M90" i="9"/>
  <c r="N90" i="9"/>
  <c r="O90" i="9"/>
  <c r="P90" i="9"/>
  <c r="Q90" i="9"/>
  <c r="R90" i="9"/>
  <c r="S90" i="9"/>
  <c r="T90" i="9"/>
  <c r="U90" i="9"/>
  <c r="H89" i="9"/>
  <c r="I89" i="9"/>
  <c r="J89" i="9"/>
  <c r="K89" i="9"/>
  <c r="L89" i="9"/>
  <c r="M89" i="9"/>
  <c r="N89" i="9"/>
  <c r="O89" i="9"/>
  <c r="P89" i="9"/>
  <c r="Q89" i="9"/>
  <c r="R89" i="9"/>
  <c r="S89" i="9"/>
  <c r="T89" i="9"/>
  <c r="U89" i="9"/>
  <c r="G90" i="9"/>
  <c r="G89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G64" i="9"/>
  <c r="G63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G36" i="9"/>
  <c r="G35" i="9"/>
  <c r="AK27" i="7"/>
  <c r="AK26" i="7"/>
  <c r="AJ23" i="7"/>
  <c r="AJ22" i="7"/>
  <c r="AI23" i="7"/>
  <c r="AH23" i="7"/>
  <c r="AI22" i="7"/>
  <c r="AH22" i="7"/>
  <c r="Z23" i="7"/>
  <c r="Z22" i="7"/>
  <c r="Y23" i="7"/>
  <c r="Y22" i="7"/>
  <c r="AJ19" i="7"/>
  <c r="AJ18" i="7"/>
  <c r="AI19" i="7"/>
  <c r="AI18" i="7"/>
  <c r="AH19" i="7"/>
  <c r="AH18" i="7"/>
  <c r="Z19" i="7"/>
  <c r="Z18" i="7"/>
  <c r="Y19" i="7"/>
  <c r="Y18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G59" i="7"/>
  <c r="G58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G21" i="7"/>
  <c r="G20" i="7"/>
  <c r="AJ62" i="5"/>
  <c r="AJ63" i="5"/>
  <c r="AJ64" i="5"/>
  <c r="AJ65" i="5"/>
  <c r="AJ66" i="5"/>
  <c r="AJ67" i="5"/>
  <c r="AJ68" i="5"/>
  <c r="AJ69" i="5"/>
  <c r="AJ61" i="5"/>
  <c r="AI51" i="5"/>
  <c r="AI52" i="5"/>
  <c r="AI53" i="5"/>
  <c r="AI54" i="5"/>
  <c r="AI55" i="5"/>
  <c r="AI56" i="5"/>
  <c r="AI57" i="5"/>
  <c r="AI58" i="5"/>
  <c r="AI50" i="5"/>
  <c r="AH51" i="5"/>
  <c r="AH52" i="5"/>
  <c r="AH53" i="5"/>
  <c r="AH54" i="5"/>
  <c r="AH55" i="5"/>
  <c r="AH56" i="5"/>
  <c r="AH57" i="5"/>
  <c r="AH58" i="5"/>
  <c r="AH50" i="5"/>
  <c r="AG51" i="5"/>
  <c r="AG52" i="5"/>
  <c r="AG53" i="5"/>
  <c r="AG54" i="5"/>
  <c r="AG55" i="5"/>
  <c r="AG56" i="5"/>
  <c r="AG57" i="5"/>
  <c r="AG58" i="5"/>
  <c r="AG50" i="5"/>
  <c r="AF51" i="5"/>
  <c r="AF52" i="5"/>
  <c r="AF53" i="5"/>
  <c r="AF54" i="5"/>
  <c r="AF55" i="5"/>
  <c r="AF56" i="5"/>
  <c r="AF57" i="5"/>
  <c r="AF58" i="5"/>
  <c r="AF50" i="5"/>
  <c r="AE51" i="5"/>
  <c r="AE52" i="5"/>
  <c r="AE53" i="5"/>
  <c r="AE54" i="5"/>
  <c r="AE55" i="5"/>
  <c r="AE56" i="5"/>
  <c r="AE57" i="5"/>
  <c r="AE58" i="5"/>
  <c r="AE50" i="5"/>
  <c r="AD51" i="5"/>
  <c r="AD52" i="5"/>
  <c r="AD53" i="5"/>
  <c r="AD54" i="5"/>
  <c r="AD55" i="5"/>
  <c r="AD56" i="5"/>
  <c r="AD57" i="5"/>
  <c r="AD58" i="5"/>
  <c r="AD50" i="5"/>
  <c r="AC51" i="5"/>
  <c r="AC52" i="5"/>
  <c r="AC53" i="5"/>
  <c r="AC54" i="5"/>
  <c r="AC55" i="5"/>
  <c r="AC56" i="5"/>
  <c r="AC57" i="5"/>
  <c r="AC58" i="5"/>
  <c r="AC50" i="5"/>
  <c r="Y51" i="5"/>
  <c r="Y52" i="5"/>
  <c r="Y53" i="5"/>
  <c r="Y54" i="5"/>
  <c r="Y55" i="5"/>
  <c r="Y56" i="5"/>
  <c r="Y57" i="5"/>
  <c r="Y58" i="5"/>
  <c r="Y50" i="5"/>
  <c r="X51" i="5"/>
  <c r="X52" i="5"/>
  <c r="X53" i="5"/>
  <c r="X54" i="5"/>
  <c r="X55" i="5"/>
  <c r="X56" i="5"/>
  <c r="X57" i="5"/>
  <c r="X58" i="5"/>
  <c r="X50" i="5"/>
  <c r="AI40" i="5"/>
  <c r="AI41" i="5"/>
  <c r="AI42" i="5"/>
  <c r="AI43" i="5"/>
  <c r="AI44" i="5"/>
  <c r="AI45" i="5"/>
  <c r="AI46" i="5"/>
  <c r="AI47" i="5"/>
  <c r="AI39" i="5"/>
  <c r="AH40" i="5"/>
  <c r="AH41" i="5"/>
  <c r="AH42" i="5"/>
  <c r="AH43" i="5"/>
  <c r="AH44" i="5"/>
  <c r="AH45" i="5"/>
  <c r="AH46" i="5"/>
  <c r="AH47" i="5"/>
  <c r="AH39" i="5"/>
  <c r="AG40" i="5"/>
  <c r="AG41" i="5"/>
  <c r="AG42" i="5"/>
  <c r="AG43" i="5"/>
  <c r="AG44" i="5"/>
  <c r="AG45" i="5"/>
  <c r="AG46" i="5"/>
  <c r="AG47" i="5"/>
  <c r="AG39" i="5"/>
  <c r="AF40" i="5"/>
  <c r="AF41" i="5"/>
  <c r="AF42" i="5"/>
  <c r="AF43" i="5"/>
  <c r="AF44" i="5"/>
  <c r="AF45" i="5"/>
  <c r="AF46" i="5"/>
  <c r="AF47" i="5"/>
  <c r="AF39" i="5"/>
  <c r="AE40" i="5"/>
  <c r="AE41" i="5"/>
  <c r="AE42" i="5"/>
  <c r="AE43" i="5"/>
  <c r="AE44" i="5"/>
  <c r="AE45" i="5"/>
  <c r="AE46" i="5"/>
  <c r="AE47" i="5"/>
  <c r="AE39" i="5"/>
  <c r="AD40" i="5"/>
  <c r="AD41" i="5"/>
  <c r="AD42" i="5"/>
  <c r="AD43" i="5"/>
  <c r="AD44" i="5"/>
  <c r="AD45" i="5"/>
  <c r="AD46" i="5"/>
  <c r="AD47" i="5"/>
  <c r="AD39" i="5"/>
  <c r="AC40" i="5"/>
  <c r="AC41" i="5"/>
  <c r="AC42" i="5"/>
  <c r="AC43" i="5"/>
  <c r="AC44" i="5"/>
  <c r="AC45" i="5"/>
  <c r="AC46" i="5"/>
  <c r="AC47" i="5"/>
  <c r="AC39" i="5"/>
  <c r="Y40" i="5"/>
  <c r="Y41" i="5"/>
  <c r="Y42" i="5"/>
  <c r="Y43" i="5"/>
  <c r="Y44" i="5"/>
  <c r="Y45" i="5"/>
  <c r="Y46" i="5"/>
  <c r="Y47" i="5"/>
  <c r="Y39" i="5"/>
  <c r="X47" i="5"/>
  <c r="X40" i="5"/>
  <c r="X41" i="5"/>
  <c r="X42" i="5"/>
  <c r="X43" i="5"/>
  <c r="X44" i="5"/>
  <c r="X45" i="5"/>
  <c r="X46" i="5"/>
  <c r="X39" i="5"/>
  <c r="H287" i="5"/>
  <c r="I287" i="5"/>
  <c r="J287" i="5"/>
  <c r="K287" i="5"/>
  <c r="L287" i="5"/>
  <c r="M287" i="5"/>
  <c r="N287" i="5"/>
  <c r="O287" i="5"/>
  <c r="P287" i="5"/>
  <c r="Q287" i="5"/>
  <c r="R287" i="5"/>
  <c r="S287" i="5"/>
  <c r="T287" i="5"/>
  <c r="U287" i="5"/>
  <c r="H286" i="5"/>
  <c r="I286" i="5"/>
  <c r="J286" i="5"/>
  <c r="K286" i="5"/>
  <c r="L286" i="5"/>
  <c r="M286" i="5"/>
  <c r="N286" i="5"/>
  <c r="O286" i="5"/>
  <c r="P286" i="5"/>
  <c r="Q286" i="5"/>
  <c r="R286" i="5"/>
  <c r="S286" i="5"/>
  <c r="T286" i="5"/>
  <c r="U286" i="5"/>
  <c r="G287" i="5"/>
  <c r="G286" i="5"/>
  <c r="H259" i="5"/>
  <c r="I259" i="5"/>
  <c r="J259" i="5"/>
  <c r="K259" i="5"/>
  <c r="L259" i="5"/>
  <c r="M259" i="5"/>
  <c r="N259" i="5"/>
  <c r="O259" i="5"/>
  <c r="P259" i="5"/>
  <c r="Q259" i="5"/>
  <c r="R259" i="5"/>
  <c r="S259" i="5"/>
  <c r="T259" i="5"/>
  <c r="U259" i="5"/>
  <c r="H258" i="5"/>
  <c r="I258" i="5"/>
  <c r="J258" i="5"/>
  <c r="K258" i="5"/>
  <c r="L258" i="5"/>
  <c r="M258" i="5"/>
  <c r="N258" i="5"/>
  <c r="O258" i="5"/>
  <c r="P258" i="5"/>
  <c r="Q258" i="5"/>
  <c r="R258" i="5"/>
  <c r="S258" i="5"/>
  <c r="T258" i="5"/>
  <c r="U258" i="5"/>
  <c r="G259" i="5"/>
  <c r="G258" i="5"/>
  <c r="H227" i="5"/>
  <c r="I227" i="5"/>
  <c r="J227" i="5"/>
  <c r="K227" i="5"/>
  <c r="L227" i="5"/>
  <c r="M227" i="5"/>
  <c r="N227" i="5"/>
  <c r="O227" i="5"/>
  <c r="P227" i="5"/>
  <c r="Q227" i="5"/>
  <c r="R227" i="5"/>
  <c r="S227" i="5"/>
  <c r="T227" i="5"/>
  <c r="U227" i="5"/>
  <c r="H226" i="5"/>
  <c r="I226" i="5"/>
  <c r="J226" i="5"/>
  <c r="K226" i="5"/>
  <c r="L226" i="5"/>
  <c r="M226" i="5"/>
  <c r="N226" i="5"/>
  <c r="O226" i="5"/>
  <c r="P226" i="5"/>
  <c r="Q226" i="5"/>
  <c r="R226" i="5"/>
  <c r="S226" i="5"/>
  <c r="T226" i="5"/>
  <c r="U226" i="5"/>
  <c r="G227" i="5"/>
  <c r="G226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G188" i="5"/>
  <c r="H187" i="5"/>
  <c r="I187" i="5"/>
  <c r="J187" i="5"/>
  <c r="K187" i="5"/>
  <c r="L187" i="5"/>
  <c r="M187" i="5"/>
  <c r="N187" i="5"/>
  <c r="O187" i="5"/>
  <c r="P187" i="5"/>
  <c r="Q187" i="5"/>
  <c r="R187" i="5"/>
  <c r="S187" i="5"/>
  <c r="T187" i="5"/>
  <c r="U187" i="5"/>
  <c r="G187" i="5"/>
  <c r="H157" i="5"/>
  <c r="I157" i="5"/>
  <c r="J157" i="5"/>
  <c r="K157" i="5"/>
  <c r="L157" i="5"/>
  <c r="M157" i="5"/>
  <c r="N157" i="5"/>
  <c r="O157" i="5"/>
  <c r="P157" i="5"/>
  <c r="Q157" i="5"/>
  <c r="R157" i="5"/>
  <c r="S157" i="5"/>
  <c r="T157" i="5"/>
  <c r="U157" i="5"/>
  <c r="H156" i="5"/>
  <c r="I156" i="5"/>
  <c r="J156" i="5"/>
  <c r="K156" i="5"/>
  <c r="L156" i="5"/>
  <c r="M156" i="5"/>
  <c r="N156" i="5"/>
  <c r="O156" i="5"/>
  <c r="P156" i="5"/>
  <c r="Q156" i="5"/>
  <c r="R156" i="5"/>
  <c r="S156" i="5"/>
  <c r="T156" i="5"/>
  <c r="U156" i="5"/>
  <c r="G157" i="5"/>
  <c r="G156" i="5"/>
  <c r="H129" i="5"/>
  <c r="I129" i="5"/>
  <c r="J129" i="5"/>
  <c r="K129" i="5"/>
  <c r="L129" i="5"/>
  <c r="M129" i="5"/>
  <c r="N129" i="5"/>
  <c r="O129" i="5"/>
  <c r="P129" i="5"/>
  <c r="Q129" i="5"/>
  <c r="R129" i="5"/>
  <c r="S129" i="5"/>
  <c r="T129" i="5"/>
  <c r="U129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G129" i="5"/>
  <c r="G128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G94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G93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G58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G57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G34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G33" i="5"/>
  <c r="BB4" i="4"/>
  <c r="BB5" i="4"/>
  <c r="BB3" i="4"/>
  <c r="AJ27" i="4"/>
  <c r="AJ28" i="4"/>
  <c r="AJ26" i="4"/>
  <c r="AI27" i="4"/>
  <c r="AI28" i="4"/>
  <c r="AI26" i="4"/>
  <c r="AG27" i="4"/>
  <c r="AG28" i="4"/>
  <c r="AG26" i="4"/>
  <c r="AD27" i="4"/>
  <c r="AD28" i="4"/>
  <c r="AD26" i="4"/>
  <c r="AC27" i="4"/>
  <c r="AC28" i="4"/>
  <c r="AC26" i="4"/>
  <c r="Z27" i="4"/>
  <c r="Z28" i="4"/>
  <c r="Z26" i="4"/>
  <c r="AJ22" i="4"/>
  <c r="AJ23" i="4"/>
  <c r="AJ21" i="4"/>
  <c r="AI22" i="4"/>
  <c r="AI23" i="4"/>
  <c r="AI21" i="4"/>
  <c r="AG22" i="4"/>
  <c r="AG23" i="4"/>
  <c r="AG21" i="4"/>
  <c r="AC23" i="4"/>
  <c r="AD22" i="4"/>
  <c r="AD23" i="4"/>
  <c r="AD21" i="4"/>
  <c r="AC22" i="4"/>
  <c r="AC21" i="4"/>
  <c r="Z23" i="4"/>
  <c r="Z22" i="4"/>
  <c r="Z21" i="4"/>
  <c r="I78" i="4"/>
  <c r="J78" i="4"/>
  <c r="K78" i="4"/>
  <c r="L78" i="4"/>
  <c r="M78" i="4"/>
  <c r="N78" i="4"/>
  <c r="O78" i="4"/>
  <c r="P78" i="4"/>
  <c r="Q78" i="4"/>
  <c r="R78" i="4"/>
  <c r="S78" i="4"/>
  <c r="T78" i="4"/>
  <c r="U78" i="4"/>
  <c r="V78" i="4"/>
  <c r="I77" i="4"/>
  <c r="J77" i="4"/>
  <c r="K77" i="4"/>
  <c r="L77" i="4"/>
  <c r="M77" i="4"/>
  <c r="N77" i="4"/>
  <c r="O77" i="4"/>
  <c r="P77" i="4"/>
  <c r="Q77" i="4"/>
  <c r="R77" i="4"/>
  <c r="S77" i="4"/>
  <c r="T77" i="4"/>
  <c r="U77" i="4"/>
  <c r="V77" i="4"/>
  <c r="H78" i="4"/>
  <c r="H77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H56" i="4"/>
  <c r="H55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H34" i="4"/>
  <c r="H33" i="4"/>
  <c r="AJ20" i="3"/>
  <c r="Y17" i="3"/>
  <c r="AG17" i="3"/>
  <c r="AH17" i="3"/>
  <c r="AI17" i="3"/>
  <c r="X17" i="3"/>
  <c r="Y14" i="3"/>
  <c r="AG14" i="3"/>
  <c r="AH14" i="3"/>
  <c r="AI14" i="3"/>
  <c r="X14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G60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G59" i="3"/>
  <c r="AJ42" i="2" l="1"/>
  <c r="AJ43" i="2"/>
  <c r="AJ44" i="2"/>
  <c r="AJ45" i="2"/>
  <c r="AJ41" i="2"/>
  <c r="AI35" i="2"/>
  <c r="AI36" i="2"/>
  <c r="AI37" i="2"/>
  <c r="AI38" i="2"/>
  <c r="AI34" i="2"/>
  <c r="AH35" i="2"/>
  <c r="AH36" i="2"/>
  <c r="AH37" i="2"/>
  <c r="AH38" i="2"/>
  <c r="AH34" i="2"/>
  <c r="AG35" i="2"/>
  <c r="AG36" i="2"/>
  <c r="AG37" i="2"/>
  <c r="AG38" i="2"/>
  <c r="AG34" i="2"/>
  <c r="AF35" i="2"/>
  <c r="AF36" i="2"/>
  <c r="AF37" i="2"/>
  <c r="AF38" i="2"/>
  <c r="AF34" i="2"/>
  <c r="AE35" i="2"/>
  <c r="AE36" i="2"/>
  <c r="AE37" i="2"/>
  <c r="AE38" i="2"/>
  <c r="AE34" i="2"/>
  <c r="AD35" i="2"/>
  <c r="AD36" i="2"/>
  <c r="AD37" i="2"/>
  <c r="AD38" i="2"/>
  <c r="AD34" i="2"/>
  <c r="AC35" i="2"/>
  <c r="AC36" i="2"/>
  <c r="AC37" i="2"/>
  <c r="AC38" i="2"/>
  <c r="AC34" i="2"/>
  <c r="AB35" i="2"/>
  <c r="AB36" i="2"/>
  <c r="AB37" i="2"/>
  <c r="AB38" i="2"/>
  <c r="AB34" i="2"/>
  <c r="AA35" i="2"/>
  <c r="AA36" i="2"/>
  <c r="AA37" i="2"/>
  <c r="AA38" i="2"/>
  <c r="AA34" i="2"/>
  <c r="Y34" i="2"/>
  <c r="Y35" i="2"/>
  <c r="Y36" i="2"/>
  <c r="Y37" i="2"/>
  <c r="Y38" i="2"/>
  <c r="X38" i="2"/>
  <c r="X35" i="2"/>
  <c r="X36" i="2"/>
  <c r="X37" i="2"/>
  <c r="X34" i="2"/>
  <c r="AI28" i="2"/>
  <c r="AI29" i="2"/>
  <c r="AI30" i="2"/>
  <c r="AI31" i="2"/>
  <c r="AI27" i="2"/>
  <c r="AH28" i="2"/>
  <c r="AH29" i="2"/>
  <c r="AH30" i="2"/>
  <c r="AH31" i="2"/>
  <c r="AH27" i="2"/>
  <c r="AG28" i="2"/>
  <c r="AG29" i="2"/>
  <c r="AG30" i="2"/>
  <c r="AG31" i="2"/>
  <c r="AG27" i="2"/>
  <c r="AF28" i="2"/>
  <c r="AF29" i="2"/>
  <c r="AF30" i="2"/>
  <c r="AF31" i="2"/>
  <c r="AF27" i="2"/>
  <c r="AE28" i="2"/>
  <c r="AE29" i="2"/>
  <c r="AE30" i="2"/>
  <c r="AE31" i="2"/>
  <c r="AE27" i="2"/>
  <c r="AD28" i="2"/>
  <c r="AD29" i="2"/>
  <c r="AD30" i="2"/>
  <c r="AD31" i="2"/>
  <c r="AD27" i="2"/>
  <c r="AC28" i="2"/>
  <c r="AC29" i="2"/>
  <c r="AC30" i="2"/>
  <c r="AC31" i="2"/>
  <c r="AC27" i="2"/>
  <c r="AB28" i="2"/>
  <c r="AB29" i="2"/>
  <c r="AB30" i="2"/>
  <c r="AB31" i="2"/>
  <c r="AB27" i="2"/>
  <c r="AA28" i="2"/>
  <c r="AA29" i="2"/>
  <c r="AA30" i="2"/>
  <c r="AA31" i="2"/>
  <c r="AA27" i="2"/>
  <c r="Y28" i="2"/>
  <c r="Y29" i="2"/>
  <c r="Y30" i="2"/>
  <c r="Y31" i="2"/>
  <c r="Y27" i="2"/>
  <c r="X31" i="2"/>
  <c r="X28" i="2"/>
  <c r="X29" i="2"/>
  <c r="X30" i="2"/>
  <c r="X27" i="2"/>
  <c r="H206" i="2" l="1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G206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G205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G168" i="2"/>
  <c r="G167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G140" i="2"/>
  <c r="G139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G97" i="2"/>
  <c r="G96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G61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G60" i="2"/>
</calcChain>
</file>

<file path=xl/connections.xml><?xml version="1.0" encoding="utf-8"?>
<connections xmlns="http://schemas.openxmlformats.org/spreadsheetml/2006/main">
  <connection id="1" name="Cpx grain extraction 1" type="6" refreshedVersion="6" background="1" saveData="1">
    <textPr codePage="850" sourceFile="Y:\Aimee\EPMA\041220\MET00426_Ch3_001\Data Extracted From Maps\C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Glass (core) extraction 1" type="6" refreshedVersion="6" background="1" saveData="1">
    <textPr codePage="850" sourceFile="Y:\Aimee\EPMA\041220\MET00426_Ch3_001\Data Extracted From Maps\Glass (core)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Glass (core) extraction 2" type="6" refreshedVersion="6" background="1" saveData="1">
    <textPr codePage="850" sourceFile="Y:\Aimee\EPMA\041220\MET00426_Ch3_001\Data Extracted From Maps\Glass (core)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Glass (core) extraction 3" type="6" refreshedVersion="6" background="1" saveData="1">
    <textPr codePage="850" sourceFile="Y:\Aimee\EPMA\041220\MET00426_Ch3_001\Data Extracted From Maps\Glass (core)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Glass (core) extraction 4" type="6" refreshedVersion="6" background="1" saveData="1">
    <textPr codePage="850" sourceFile="Y:\Aimee\EPMA\041220\MET00426_Ch3_001\Data Extracted From Maps\Glass (core)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Glass (core) extraction 5" type="6" refreshedVersion="6" background="1" saveData="1">
    <textPr codePage="850" sourceFile="Y:\Aimee\EPMA\041220\MET00426_Ch3_001\Data Extracted From Maps\Glass (core)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Glass (core) extraction 6" type="6" refreshedVersion="6" background="1" saveData="1">
    <textPr codePage="850" sourceFile="Y:\Aimee\EPMA\041220\MET00426_Ch3_001\Data Extracted From Maps\Glass (core)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Glass (rim) grain extraction 1" type="6" refreshedVersion="6" background="1" saveData="1">
    <textPr codePage="850" sourceFile="Y:\Aimee\EPMA\041220\MET00426_Ch3_001\Data Extracted From Maps\Glass (rim)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Glass (rim) grain extraction 2" type="6" refreshedVersion="6" background="1" saveData="1">
    <textPr codePage="850" sourceFile="Y:\Aimee\EPMA\041220\MET00426_Ch3_001\Data Extracted From Maps\Glass (rim)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Glass (rim) grain extraction 3" type="6" refreshedVersion="6" background="1" saveData="1">
    <textPr codePage="850" sourceFile="Y:\Aimee\EPMA\041220\MET00426_Ch3_001\Data Extracted From Maps\Glass (rim)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Lpx (core) grain extraction 1" type="6" refreshedVersion="6" background="1" saveData="1">
    <textPr codePage="850" sourceFile="Y:\Aimee\EPMA\041220\MET00426_Ch3_001\Data Extracted From Maps\Lpx (core)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Lpx (core) grain extraction 2" type="6" refreshedVersion="6" background="1" saveData="1">
    <textPr codePage="850" sourceFile="Y:\Aimee\EPMA\041220\MET00426_Ch3_001\Data Extracted From Maps\Lpx (core)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Lpx (core) grain extraction 3" type="6" refreshedVersion="6" background="1" saveData="1">
    <textPr codePage="850" sourceFile="Y:\Aimee\EPMA\041220\MET00426_Ch3_001\Data Extracted From Maps\Lpx (core)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Lpx (core) grain extraction 4" type="6" refreshedVersion="6" background="1" saveData="1">
    <textPr codePage="850" sourceFile="Y:\Aimee\EPMA\041220\MET00426_Ch3_001\Data Extracted From Maps\Lpx (core)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Lpx (core) grain extraction 5" type="6" refreshedVersion="6" background="1" saveData="1">
    <textPr codePage="850" sourceFile="Y:\Aimee\EPMA\041220\MET00426_Ch3_001\Data Extracted From Maps\Lpx (core)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Lpx (core) grain extraction 6" type="6" refreshedVersion="6" background="1" saveData="1">
    <textPr codePage="850" sourceFile="Y:\Aimee\EPMA\041220\MET00426_Ch3_001\Data Extracted From Maps\Lpx (core)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Lpx (core) grain extraction 7" type="6" refreshedVersion="6" background="1" saveData="1">
    <textPr codePage="850" sourceFile="Y:\Aimee\EPMA\041220\MET00426_Ch3_001\Data Extracted From Maps\Lpx (core)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Lpx (core) grain extraction 8" type="6" refreshedVersion="6" background="1" saveData="1">
    <textPr codePage="850" sourceFile="Y:\Aimee\EPMA\041220\MET00426_Ch3_001\Data Extracted From Maps\Lpx (core) grain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Lpx (core) grain extraction 9" type="6" refreshedVersion="6" background="1" saveData="1">
    <textPr codePage="850" sourceFile="Y:\Aimee\EPMA\041220\MET00426_Ch3_001\Data Extracted From Maps\Lpx (core) grain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Silica grain extraction 1" type="6" refreshedVersion="6" background="1" saveData="1">
    <textPr codePage="850" sourceFile="Y:\Aimee\EPMA\041220\MET00426_Ch3_001\Data Extracted From Maps\Silica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Silica grain extraction 2" type="6" refreshedVersion="6" background="1" saveData="1">
    <textPr codePage="850" sourceFile="Y:\Aimee\EPMA\041220\MET00426_Ch3_001\Data Extracted From Maps\Silica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Silica grain extraction 3" type="6" refreshedVersion="6" background="1" saveData="1">
    <textPr codePage="850" sourceFile="Y:\Aimee\EPMA\041220\MET00426_Ch3_001\Data Extracted From Maps\Silica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Silica grain extraction 4" type="6" refreshedVersion="6" background="1" saveData="1">
    <textPr codePage="850" sourceFile="Y:\Aimee\EPMA\041220\MET00426_Ch3_001\Data Extracted From Maps\Silica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Silica grain extraction 5" type="6" refreshedVersion="6" background="1" saveData="1">
    <textPr codePage="850" sourceFile="Y:\Aimee\EPMA\041220\MET00426_Ch3_001\Data Extracted From Maps\Silica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Updated Cpx (core) grain extraction 1" type="6" refreshedVersion="6" background="1" saveData="1">
    <textPr codePage="850" sourceFile="Y:\Aimee\EPMA\041220\MET00426_Ch3_001\Data Extracted From Maps\Updated Cpx (core)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Updated Cpx (core) grain extraction 11" type="6" refreshedVersion="6" background="1" saveData="1">
    <textPr codePage="850" sourceFile="Y:\Aimee\EPMA\041220\MET00426_Ch3_001\Data Extracted From Maps\Updated Cpx (core)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7" name="Updated Cpx (core) grain extraction 2" type="6" refreshedVersion="6" background="1" saveData="1">
    <textPr codePage="850" sourceFile="Y:\Aimee\EPMA\041220\MET00426_Ch3_001\Data Extracted From Maps\Updated Cpx (core)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8" name="Updated Cpx (core) grain extraction 21" type="6" refreshedVersion="6" background="1" saveData="1">
    <textPr codePage="850" sourceFile="Y:\Aimee\EPMA\041220\MET00426_Ch3_001\Data Extracted From Maps\Updated Cpx (core)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<sst xmlns="http://schemas.openxmlformats.org/spreadsheetml/2006/main" count="1926" uniqueCount="473">
  <si>
    <t>DATA EXTACTED:</t>
  </si>
  <si>
    <t xml:space="preserve">Shape pixels filtered based on: </t>
  </si>
  <si>
    <t>SiO2 WT% &gt;95&lt;102</t>
  </si>
  <si>
    <t>FeO WT% &gt;0&lt;1</t>
  </si>
  <si>
    <t>Total &gt;98.5&lt;102</t>
  </si>
  <si>
    <t>Pixels shape extracted/filtered: 54</t>
  </si>
  <si>
    <t>Na2O WT%,  .318666 +/-  .028156</t>
  </si>
  <si>
    <t>P2O5 WT%,  -.01211 +/-  .015674</t>
  </si>
  <si>
    <t>SiO2 WT%,  98.7705 +/-  .149194</t>
  </si>
  <si>
    <t xml:space="preserve"> FeO WT%,  .557297 +/-  .027785</t>
  </si>
  <si>
    <t xml:space="preserve"> MgO WT%,  .041811 +/-  .010057</t>
  </si>
  <si>
    <t>Cr2O3 WT%,  .032811 +/-  .008670</t>
  </si>
  <si>
    <t xml:space="preserve"> CaO WT%,  .091407 +/-  .009130</t>
  </si>
  <si>
    <t>Al2O3 WT%,  .528073 +/-  .027311</t>
  </si>
  <si>
    <t xml:space="preserve"> MnO WT%,  .044048 +/-  .017874</t>
  </si>
  <si>
    <t xml:space="preserve"> K2O WT%,  .022451 +/-  .007272</t>
  </si>
  <si>
    <t>TiO2 WT%,  .033830 +/-  .009418</t>
  </si>
  <si>
    <t xml:space="preserve"> NiO WT%,  .015399 +/-  .017199</t>
  </si>
  <si>
    <t xml:space="preserve">   O WT%,  .000000 +/-  .000000</t>
  </si>
  <si>
    <t xml:space="preserve">   Total,  100.444 +/-  .131768</t>
  </si>
  <si>
    <t xml:space="preserve"> Calc. O,  53.1340 +/-  .074985</t>
  </si>
  <si>
    <t xml:space="preserve">Pixel width 10 </t>
  </si>
  <si>
    <t>MET 00426 Ch3_001 Silica extraction number: 1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</si>
  <si>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</si>
  <si>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</si>
  <si>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</si>
  <si>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</si>
  <si>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</si>
  <si>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</si>
  <si>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</si>
  <si>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</si>
  <si>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</si>
  <si>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</si>
  <si>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</si>
  <si>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</si>
  <si>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</si>
  <si>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</si>
  <si>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Calc.O</t>
  </si>
  <si>
    <t>Average</t>
  </si>
  <si>
    <t>Std Err</t>
  </si>
  <si>
    <t>DETECTION LIMITS:</t>
  </si>
  <si>
    <t>MET 00426 Ch3_001 Silica extraction number: 2</t>
  </si>
  <si>
    <t>Pixels shape extracted/filtered: 31</t>
  </si>
  <si>
    <t>Na2O WT%,  .132976 +/-  .029403</t>
  </si>
  <si>
    <t>P2O5 WT%,  -.00912 +/-  .019419</t>
  </si>
  <si>
    <t>SiO2 WT%,  99.2158 +/-  .162638</t>
  </si>
  <si>
    <t xml:space="preserve"> FeO WT%,  .634592 +/-  .040198</t>
  </si>
  <si>
    <t xml:space="preserve"> MgO WT%,  .061836 +/-  .016320</t>
  </si>
  <si>
    <t>Cr2O3 WT%,  .010607 +/-  .011836</t>
  </si>
  <si>
    <t xml:space="preserve"> CaO WT%,  .052003 +/-  .009363</t>
  </si>
  <si>
    <t>Al2O3 WT%,  .293111 +/-  .023084</t>
  </si>
  <si>
    <t xml:space="preserve"> MnO WT%,  .052382 +/-  .015047</t>
  </si>
  <si>
    <t xml:space="preserve"> K2O WT%,  .012967 +/-  .005756</t>
  </si>
  <si>
    <t>TiO2 WT%,  .032456 +/-  .012071</t>
  </si>
  <si>
    <t xml:space="preserve"> NiO WT%,  .039042 +/-  .022296</t>
  </si>
  <si>
    <t xml:space="preserve">   Total,  100.529 +/-  .161851</t>
  </si>
  <si>
    <t xml:space="preserve"> Calc. O,  53.2260 +/-  .082070</t>
  </si>
  <si>
    <t>MET 00426 Ch3_001 Silica extraction number: 3</t>
  </si>
  <si>
    <t>Pixels shape extracted/filtered: 38</t>
  </si>
  <si>
    <t>Na2O WT%,  .247268 +/-  .023154</t>
  </si>
  <si>
    <t>P2O5 WT%,  -.00950 +/-  .017432</t>
  </si>
  <si>
    <t>SiO2 WT%,  98.3707 +/-  .193823</t>
  </si>
  <si>
    <t xml:space="preserve"> FeO WT%,  .701197 +/-  .029732</t>
  </si>
  <si>
    <t xml:space="preserve"> MgO WT%,  .046764 +/-  .015125</t>
  </si>
  <si>
    <t>Cr2O3 WT%,  .001199 +/-  .011060</t>
  </si>
  <si>
    <t xml:space="preserve"> CaO WT%,  .111861 +/-  .014070</t>
  </si>
  <si>
    <t>Al2O3 WT%,  .657193 +/-  .051557</t>
  </si>
  <si>
    <t xml:space="preserve"> MnO WT%,  .047461 +/-  .023559</t>
  </si>
  <si>
    <t xml:space="preserve"> K2O WT%,  .061185 +/-  .012064</t>
  </si>
  <si>
    <t>TiO2 WT%,  .006119 +/-  .008470</t>
  </si>
  <si>
    <t xml:space="preserve"> NiO WT%,  .086707 +/-  .027340</t>
  </si>
  <si>
    <t xml:space="preserve">   Total,  100.328 +/-  .157398</t>
  </si>
  <si>
    <t xml:space="preserve"> Calc. O,  53.0062 +/-  .086912</t>
  </si>
  <si>
    <t>Pixels shape extracted/filtered: 23</t>
  </si>
  <si>
    <t>Na2O WT%,  .058669 +/-  .019061</t>
  </si>
  <si>
    <t>P2O5 WT%,  -.02619 +/-  .020622</t>
  </si>
  <si>
    <t>SiO2 WT%,  99.1473 +/-  .195282</t>
  </si>
  <si>
    <t xml:space="preserve"> FeO WT%,  .643338 +/-  .046902</t>
  </si>
  <si>
    <t xml:space="preserve"> MgO WT%,  .125506 +/-  .031451</t>
  </si>
  <si>
    <t>Cr2O3 WT%,  .003876 +/-  .014156</t>
  </si>
  <si>
    <t xml:space="preserve"> CaO WT%,  .087420 +/-  .010443</t>
  </si>
  <si>
    <t>Al2O3 WT%,  .281155 +/-  .021152</t>
  </si>
  <si>
    <t xml:space="preserve"> MnO WT%,  .032906 +/-  .024607</t>
  </si>
  <si>
    <t xml:space="preserve"> K2O WT%,  .028694 +/-  .007133</t>
  </si>
  <si>
    <t>TiO2 WT%,  .030915 +/-  .011530</t>
  </si>
  <si>
    <t xml:space="preserve"> NiO WT%,  -.00015 +/-  .029754</t>
  </si>
  <si>
    <t xml:space="preserve">   Total,  100.414 +/-  .205491</t>
  </si>
  <si>
    <t xml:space="preserve"> Calc. O,  53.1795 +/-  .102634</t>
  </si>
  <si>
    <t>MET 00426 Ch3_001 Silica extraction number: 4</t>
  </si>
  <si>
    <t>Pixels shape extracted/filtered: 33</t>
  </si>
  <si>
    <t>Na2O WT%,  .178865 +/-  .021672</t>
  </si>
  <si>
    <t>P2O5 WT%,  -.01330 +/-  .018439</t>
  </si>
  <si>
    <t>SiO2 WT%,  98.2733 +/-  .196870</t>
  </si>
  <si>
    <t xml:space="preserve"> FeO WT%,  .728749 +/-  .030928</t>
  </si>
  <si>
    <t xml:space="preserve"> MgO WT%,  .407691 +/-  .071205</t>
  </si>
  <si>
    <t>Cr2O3 WT%,  .031446 +/-  .013376</t>
  </si>
  <si>
    <t xml:space="preserve"> CaO WT%,  .153134 +/-  .021354</t>
  </si>
  <si>
    <t>Al2O3 WT%,  .491248 +/-  .030379</t>
  </si>
  <si>
    <t xml:space="preserve"> MnO WT%,  .060887 +/-  .020554</t>
  </si>
  <si>
    <t xml:space="preserve"> K2O WT%,  .041230 +/-  .010113</t>
  </si>
  <si>
    <t>TiO2 WT%,  .044569 +/-  .007983</t>
  </si>
  <si>
    <t xml:space="preserve"> NiO WT%,  .019530 +/-  .016239</t>
  </si>
  <si>
    <t xml:space="preserve">   Total,  100.417 +/-  .178703</t>
  </si>
  <si>
    <t xml:space="preserve"> Calc. O,  53.0278 +/-  .092807</t>
  </si>
  <si>
    <t>MET 00426 Ch3_001 Silica extraction number: 5</t>
  </si>
  <si>
    <t xml:space="preserve">DETECTION LIMITS: </t>
  </si>
  <si>
    <t>Na wt%</t>
  </si>
  <si>
    <t>P wt%</t>
  </si>
  <si>
    <t>K wt%</t>
  </si>
  <si>
    <t>Ti wt%</t>
  </si>
  <si>
    <t>Ni wt%</t>
  </si>
  <si>
    <t>Mn wt%</t>
  </si>
  <si>
    <t>Ca wt%</t>
  </si>
  <si>
    <t>Fe wt%</t>
  </si>
  <si>
    <t>Mg wt%</t>
  </si>
  <si>
    <t>Cr wt%</t>
  </si>
  <si>
    <t>Al wt%</t>
  </si>
  <si>
    <t>Conversion factor from Calz ZAF</t>
  </si>
  <si>
    <t>Below Detection</t>
  </si>
  <si>
    <t>DATA AFTER DETECTION LIMITS:</t>
  </si>
  <si>
    <t>SiO2 filter to define silica grains and FeO filter to avoid surrounding Fe veining</t>
  </si>
  <si>
    <t>DATA EXTRACTED</t>
  </si>
  <si>
    <t>CaO WT% &gt;10&lt;20.5</t>
  </si>
  <si>
    <t>Pixels shape extracted/filtered: 53</t>
  </si>
  <si>
    <t>Na2O WT%,  .320483 +/-  .027421</t>
  </si>
  <si>
    <t>P2O5 WT%,  .037747 +/-  .021534</t>
  </si>
  <si>
    <t>SiO2 WT%,  49.2169 +/-  .158109</t>
  </si>
  <si>
    <t xml:space="preserve"> FeO WT%,  1.96845 +/-  .051363</t>
  </si>
  <si>
    <t xml:space="preserve"> MgO WT%,  12.0814 +/-  .161074</t>
  </si>
  <si>
    <t>Cr2O3 WT%,  4.13801 +/-  .041249</t>
  </si>
  <si>
    <t xml:space="preserve"> CaO WT%,  18.7150 +/-  .095498</t>
  </si>
  <si>
    <t>Al2O3 WT%,  4.99550 +/-  .067611</t>
  </si>
  <si>
    <t xml:space="preserve"> MnO WT%,  8.61680 +/-  .126320</t>
  </si>
  <si>
    <t xml:space="preserve"> K2O WT%,  .006018 +/-  .004173</t>
  </si>
  <si>
    <t>TiO2 WT%,  .571780 +/-  .015857</t>
  </si>
  <si>
    <t xml:space="preserve"> NiO WT%,  .015353 +/-  .018458</t>
  </si>
  <si>
    <t xml:space="preserve">   Total,  100.683 +/-  .123001</t>
  </si>
  <si>
    <t xml:space="preserve"> Calc. O,  42.7246 +/-  .069762</t>
  </si>
  <si>
    <t>DETECTION LIMITS</t>
  </si>
  <si>
    <t>MET 00426 Ch3_001 Cpx Rim Extraction number: 1</t>
  </si>
  <si>
    <t>Detection limits</t>
  </si>
  <si>
    <t xml:space="preserve">DATA AFTER DETECTION LIMITS: </t>
  </si>
  <si>
    <t>MET 00426 Ch3_001 Glass Rim Extraction number: 1</t>
  </si>
  <si>
    <t>SiO2 WT% &gt;55&lt;85</t>
  </si>
  <si>
    <t>FeO WT% &gt;0&lt;2</t>
  </si>
  <si>
    <t>Pixels shape extracted/filtered: 27</t>
  </si>
  <si>
    <t>Na2O WT%,  5.04682 +/-  .130753</t>
  </si>
  <si>
    <t>P2O5 WT%,  .023828 +/-  .025271</t>
  </si>
  <si>
    <t>SiO2 WT%,  74.4761 +/-  .245467</t>
  </si>
  <si>
    <t xml:space="preserve"> FeO WT%,  1.11303 +/-  .075796</t>
  </si>
  <si>
    <t xml:space="preserve"> MgO WT%,  .571299 +/-  .080679</t>
  </si>
  <si>
    <t>Cr2O3 WT%,  .041594 +/-  .011399</t>
  </si>
  <si>
    <t xml:space="preserve"> CaO WT%,  1.59141 +/-  .058928</t>
  </si>
  <si>
    <t>Al2O3 WT%,  13.7048 +/-  .161123</t>
  </si>
  <si>
    <t xml:space="preserve"> MnO WT%,  .197319 +/-  .030796</t>
  </si>
  <si>
    <t xml:space="preserve"> K2O WT%,  3.14875 +/-  .064616</t>
  </si>
  <si>
    <t>TiO2 WT%,  .202943 +/-  .016869</t>
  </si>
  <si>
    <t xml:space="preserve"> NiO WT%,  .101333 +/-  .025683</t>
  </si>
  <si>
    <t xml:space="preserve">   Total,  100.219 +/-  .188132</t>
  </si>
  <si>
    <t xml:space="preserve"> Calc. O,  49.0557 +/-  .103979</t>
  </si>
  <si>
    <t xml:space="preserve">Std Err </t>
  </si>
  <si>
    <t xml:space="preserve">SiO2 filter to define the glass and FeO filter to avoid Fe veining and metal grains </t>
  </si>
  <si>
    <t>MET 00426 Ch3_001 Glass Rim Extraction number: 2</t>
  </si>
  <si>
    <t>Al2O3 wt% map</t>
  </si>
  <si>
    <t>Pixels shape extracted/filtered: 17</t>
  </si>
  <si>
    <t>Na2O WT%,  4.20423 +/-  .186134</t>
  </si>
  <si>
    <t>P2O5 WT%,  .042287 +/-  .039344</t>
  </si>
  <si>
    <t>SiO2 WT%,  72.7919 +/-  .432860</t>
  </si>
  <si>
    <t xml:space="preserve"> FeO WT%,  1.32865 +/-  .085423</t>
  </si>
  <si>
    <t xml:space="preserve"> MgO WT%,  1.54110 +/-  .221294</t>
  </si>
  <si>
    <t>Cr2O3 WT%,  .124585 +/-  .034418</t>
  </si>
  <si>
    <t xml:space="preserve"> CaO WT%,  2.55412 +/-  .235323</t>
  </si>
  <si>
    <t>Al2O3 WT%,  14.0273 +/-  .311463</t>
  </si>
  <si>
    <t xml:space="preserve"> MnO WT%,  .670985 +/-  .101369</t>
  </si>
  <si>
    <t xml:space="preserve"> K2O WT%,  2.90316 +/-  .110533</t>
  </si>
  <si>
    <t>TiO2 WT%,  .234795 +/-  .023542</t>
  </si>
  <si>
    <t xml:space="preserve"> NiO WT%,  .011115 +/-  .031938</t>
  </si>
  <si>
    <t xml:space="preserve">   Total,  100.434 +/-  .219383</t>
  </si>
  <si>
    <t xml:space="preserve"> Calc. O,  48.8959 +/-  .148611</t>
  </si>
  <si>
    <t>MET 00426 Ch3_001 Glass Rim Extraction number: 3</t>
  </si>
  <si>
    <t>Pixels shape extracted/filtered: 15</t>
  </si>
  <si>
    <t>Na2O WT%,  4.88087 +/-  .174729</t>
  </si>
  <si>
    <t>P2O5 WT%,  -.03191 +/-  .024347</t>
  </si>
  <si>
    <t>SiO2 WT%,  77.2283 +/-  .621511</t>
  </si>
  <si>
    <t xml:space="preserve"> FeO WT%,  1.35339 +/-  .104391</t>
  </si>
  <si>
    <t xml:space="preserve"> MgO WT%,  .473723 +/-  .063642</t>
  </si>
  <si>
    <t>Cr2O3 WT%,  .028171 +/-  .012114</t>
  </si>
  <si>
    <t xml:space="preserve"> CaO WT%,  1.60245 +/-  .061975</t>
  </si>
  <si>
    <t>Al2O3 WT%,  10.9871 +/-  .426005</t>
  </si>
  <si>
    <t xml:space="preserve"> MnO WT%,  1.17615 +/-  .094101</t>
  </si>
  <si>
    <t xml:space="preserve"> K2O WT%,  2.23252 +/-  .094508</t>
  </si>
  <si>
    <t>TiO2 WT%,  .232461 +/-  .026072</t>
  </si>
  <si>
    <t xml:space="preserve"> NiO WT%,  .067522 +/-  .048019</t>
  </si>
  <si>
    <t xml:space="preserve">   Total,  100.231 +/-  .255994</t>
  </si>
  <si>
    <t xml:space="preserve"> Calc. O,  49.2513 +/-  .137970</t>
  </si>
  <si>
    <t>Pixel width 10</t>
  </si>
  <si>
    <t>DATA EXTRACTED:</t>
  </si>
  <si>
    <t xml:space="preserve">Some lpx appear to be enriched in Cr2O3 at edges </t>
  </si>
  <si>
    <t>MET 00426 Ch3_001 Lpx Core Extraction number: 1</t>
  </si>
  <si>
    <t>FeO WT% &gt;0&lt;3</t>
  </si>
  <si>
    <t>MgO WT% &gt;30&lt;40.5</t>
  </si>
  <si>
    <t>Pixels shape extracted/filtered: 26</t>
  </si>
  <si>
    <t>Na2O WT%,  .008287 +/-  .015069</t>
  </si>
  <si>
    <t>P2O5 WT%,  .001458 +/-  .024969</t>
  </si>
  <si>
    <t>SiO2 WT%,  59.3072 +/-  .187323</t>
  </si>
  <si>
    <t xml:space="preserve"> FeO WT%,  2.08927 +/-  .067249</t>
  </si>
  <si>
    <t xml:space="preserve"> MgO WT%,  37.7231 +/-  .186991</t>
  </si>
  <si>
    <t>Cr2O3 WT%,  .635978 +/-  .023125</t>
  </si>
  <si>
    <t xml:space="preserve"> CaO WT%,  .361546 +/-  .019478</t>
  </si>
  <si>
    <t>Al2O3 WT%,  .539583 +/-  .046869</t>
  </si>
  <si>
    <t xml:space="preserve"> MnO WT%,  .166577 +/-  .026218</t>
  </si>
  <si>
    <t xml:space="preserve"> K2O WT%,  .010514 +/-  .005698</t>
  </si>
  <si>
    <t>TiO2 WT%,  .073019 +/-  .014437</t>
  </si>
  <si>
    <t xml:space="preserve"> NiO WT%,  .027554 +/-  .019352</t>
  </si>
  <si>
    <t xml:space="preserve">   Total,  100.944 +/-  .162440</t>
  </si>
  <si>
    <t xml:space="preserve"> Calc. O,  47.6611 +/-  .078303</t>
  </si>
  <si>
    <t xml:space="preserve">MgO filter to define Lpx grains and FeO filter to try and limit interaction from surrounding Fe veining </t>
  </si>
  <si>
    <t>MET 00426 Ch3_001 Lpx Core Extraction number: 2</t>
  </si>
  <si>
    <t>Pixels shape extracted/filtered: 19</t>
  </si>
  <si>
    <t>Na2O WT%,  .012147 +/-  .015250</t>
  </si>
  <si>
    <t>P2O5 WT%,  .006301 +/-  .035505</t>
  </si>
  <si>
    <t>SiO2 WT%,  59.1715 +/-  .231001</t>
  </si>
  <si>
    <t xml:space="preserve"> FeO WT%,  2.42008 +/-  .085571</t>
  </si>
  <si>
    <t xml:space="preserve"> MgO WT%,  37.6311 +/-  .220210</t>
  </si>
  <si>
    <t>Cr2O3 WT%,  .722691 +/-  .026667</t>
  </si>
  <si>
    <t xml:space="preserve"> CaO WT%,  .317558 +/-  .021150</t>
  </si>
  <si>
    <t>Al2O3 WT%,  .354923 +/-  .028658</t>
  </si>
  <si>
    <t xml:space="preserve"> MnO WT%,  .172530 +/-  .035566</t>
  </si>
  <si>
    <t xml:space="preserve"> K2O WT%,  .000126 +/-  .008434</t>
  </si>
  <si>
    <t>TiO2 WT%,  .064085 +/-  .014059</t>
  </si>
  <si>
    <t xml:space="preserve"> NiO WT%,  .031572 +/-  .031386</t>
  </si>
  <si>
    <t xml:space="preserve">   Total,  100.905 +/-  .169180</t>
  </si>
  <si>
    <t xml:space="preserve"> Calc. O,  47.5544 +/-  .086843</t>
  </si>
  <si>
    <t>MET 00426 Ch3_001 Lpx Core Extraction number: 3</t>
  </si>
  <si>
    <t>Pixels shape extracted/filtered: 30</t>
  </si>
  <si>
    <t>Na2O WT%,  -.01349 +/-  .008669</t>
  </si>
  <si>
    <t>P2O5 WT%,  -.03175 +/-  .016839</t>
  </si>
  <si>
    <t>SiO2 WT%,  59.2337 +/-  .212183</t>
  </si>
  <si>
    <t xml:space="preserve"> FeO WT%,  2.22050 +/-  .061636</t>
  </si>
  <si>
    <t xml:space="preserve"> MgO WT%,  37.5807 +/-  .174855</t>
  </si>
  <si>
    <t>Cr2O3 WT%,  .716435 +/-  .025258</t>
  </si>
  <si>
    <t xml:space="preserve"> CaO WT%,  .453970 +/-  .019286</t>
  </si>
  <si>
    <t>Al2O3 WT%,  .459503 +/-  .030293</t>
  </si>
  <si>
    <t xml:space="preserve"> MnO WT%,  .281722 +/-  .029360</t>
  </si>
  <si>
    <t xml:space="preserve"> K2O WT%,  -.00973 +/-  .006021</t>
  </si>
  <si>
    <t>TiO2 WT%,  .060144 +/-  .012718</t>
  </si>
  <si>
    <t xml:space="preserve"> NiO WT%,  -.00944 +/-  .021687</t>
  </si>
  <si>
    <t xml:space="preserve">   Total,  100.942 +/-  .129079</t>
  </si>
  <si>
    <t xml:space="preserve"> Calc. O,  47.5938 +/-  .074547</t>
  </si>
  <si>
    <t>MET 00426 Ch3_001 Lpx Core Extraction number: 4</t>
  </si>
  <si>
    <t>Na2O WT%,  -.00636 +/-  .012317</t>
  </si>
  <si>
    <t>P2O5 WT%,  -.01677 +/-  .018591</t>
  </si>
  <si>
    <t>SiO2 WT%,  58.9866 +/-  .169489</t>
  </si>
  <si>
    <t xml:space="preserve"> FeO WT%,  2.27995 +/-  .065006</t>
  </si>
  <si>
    <t xml:space="preserve"> MgO WT%,  37.3657 +/-  .141458</t>
  </si>
  <si>
    <t>Cr2O3 WT%,  .756220 +/-  .028029</t>
  </si>
  <si>
    <t xml:space="preserve"> CaO WT%,  .432711 +/-  .013555</t>
  </si>
  <si>
    <t>Al2O3 WT%,  .681346 +/-  .041936</t>
  </si>
  <si>
    <t xml:space="preserve"> MnO WT%,  .335047 +/-  .041080</t>
  </si>
  <si>
    <t xml:space="preserve"> K2O WT%,  .001305 +/-  .005107</t>
  </si>
  <si>
    <t>TiO2 WT%,  .092288 +/-  .015434</t>
  </si>
  <si>
    <t xml:space="preserve"> NiO WT%,  .053681 +/-  .025660</t>
  </si>
  <si>
    <t xml:space="preserve">   Total,  100.962 +/-  .169886</t>
  </si>
  <si>
    <t xml:space="preserve"> Calc. O,  47.5516 +/-  .082567</t>
  </si>
  <si>
    <t>MET 00426 Ch3_001 Lpx Core Extraction number: 5</t>
  </si>
  <si>
    <t>Na2O WT%,  .001983 +/-  .015784</t>
  </si>
  <si>
    <t>P2O5 WT%,  -.01815 +/-  .040681</t>
  </si>
  <si>
    <t>SiO2 WT%,  59.1279 +/-  .240952</t>
  </si>
  <si>
    <t xml:space="preserve"> FeO WT%,  2.19906 +/-  .103295</t>
  </si>
  <si>
    <t xml:space="preserve"> MgO WT%,  37.3570 +/-  .222965</t>
  </si>
  <si>
    <t>Cr2O3 WT%,  .799808 +/-  .024681</t>
  </si>
  <si>
    <t xml:space="preserve"> CaO WT%,  .426121 +/-  .020391</t>
  </si>
  <si>
    <t>Al2O3 WT%,  .748152 +/-  .040606</t>
  </si>
  <si>
    <t xml:space="preserve"> MnO WT%,  .243589 +/-  .038620</t>
  </si>
  <si>
    <t xml:space="preserve"> K2O WT%,  .001690 +/-  .006302</t>
  </si>
  <si>
    <t>TiO2 WT%,  .073975 +/-  .009643</t>
  </si>
  <si>
    <t xml:space="preserve"> NiO WT%,  .007241 +/-  .027084</t>
  </si>
  <si>
    <t xml:space="preserve">   Total,  100.968 +/-  .202829</t>
  </si>
  <si>
    <t xml:space="preserve"> Calc. O,  47.6122 +/-  .105472</t>
  </si>
  <si>
    <t>MET 00426 Ch3_001 Lpx Core Extraction number: 6</t>
  </si>
  <si>
    <t>Na2O WT%,  .013937 +/-  .013403</t>
  </si>
  <si>
    <t>P2O5 WT%,  -.04238 +/-  .016329</t>
  </si>
  <si>
    <t>SiO2 WT%,  58.8534 +/-  .186142</t>
  </si>
  <si>
    <t xml:space="preserve"> FeO WT%,  2.52814 +/-  .056916</t>
  </si>
  <si>
    <t xml:space="preserve"> MgO WT%,  36.9134 +/-  .172127</t>
  </si>
  <si>
    <t>Cr2O3 WT%,  .875232 +/-  .030869</t>
  </si>
  <si>
    <t xml:space="preserve"> CaO WT%,  .398704 +/-  .015345</t>
  </si>
  <si>
    <t>Al2O3 WT%,  .339819 +/-  .021105</t>
  </si>
  <si>
    <t xml:space="preserve"> MnO WT%,  .368362 +/-  .039367</t>
  </si>
  <si>
    <t xml:space="preserve"> K2O WT%,  .003503 +/-  .006147</t>
  </si>
  <si>
    <t>TiO2 WT%,  .045810 +/-  .010247</t>
  </si>
  <si>
    <t xml:space="preserve"> NiO WT%,  .065874 +/-  .027023</t>
  </si>
  <si>
    <t xml:space="preserve">   Total,  100.364 +/-  .205831</t>
  </si>
  <si>
    <t xml:space="preserve"> Calc. O,  47.2062 +/-  .104219</t>
  </si>
  <si>
    <t>MET 00426 Ch3_001 Lpx Core Extraction number: 7</t>
  </si>
  <si>
    <t>Pixels shape extracted/filtered: 34</t>
  </si>
  <si>
    <t>Na2O WT%,  .004095 +/-  .014428</t>
  </si>
  <si>
    <t>P2O5 WT%,  -.02377 +/-  .019287</t>
  </si>
  <si>
    <t>SiO2 WT%,  59.0337 +/-  .174265</t>
  </si>
  <si>
    <t xml:space="preserve"> FeO WT%,  2.20247 +/-  .061391</t>
  </si>
  <si>
    <t xml:space="preserve"> MgO WT%,  37.2943 +/-  .117321</t>
  </si>
  <si>
    <t>Cr2O3 WT%,  .910454 +/-  .030352</t>
  </si>
  <si>
    <t xml:space="preserve"> CaO WT%,  .354476 +/-  .016568</t>
  </si>
  <si>
    <t>Al2O3 WT%,  .314121 +/-  .022549</t>
  </si>
  <si>
    <t xml:space="preserve"> MnO WT%,  .275772 +/-  .033171</t>
  </si>
  <si>
    <t xml:space="preserve"> K2O WT%,  -.00918 +/-  .006233</t>
  </si>
  <si>
    <t>TiO2 WT%,  .040664 +/-  .013372</t>
  </si>
  <si>
    <t xml:space="preserve"> NiO WT%,  .037172 +/-  .023472</t>
  </si>
  <si>
    <t xml:space="preserve">   Total,  100.434 +/-  .156914</t>
  </si>
  <si>
    <t xml:space="preserve"> Calc. O,  47.3440 +/-  .082129</t>
  </si>
  <si>
    <t>MET 00426 Ch3_001 Lpx Core Extraction number: 8</t>
  </si>
  <si>
    <t>Na2O WT%,  .005658 +/-  .010679</t>
  </si>
  <si>
    <t>P2O5 WT%,  -.02688 +/-  .022040</t>
  </si>
  <si>
    <t>SiO2 WT%,  58.9040 +/-  .203733</t>
  </si>
  <si>
    <t xml:space="preserve"> FeO WT%,  2.38066 +/-  .061705</t>
  </si>
  <si>
    <t xml:space="preserve"> MgO WT%,  37.4301 +/-  .185942</t>
  </si>
  <si>
    <t>Cr2O3 WT%,  .900244 +/-  .033002</t>
  </si>
  <si>
    <t xml:space="preserve"> CaO WT%,  .449241 +/-  .027509</t>
  </si>
  <si>
    <t>Al2O3 WT%,  .345944 +/-  .027992</t>
  </si>
  <si>
    <t xml:space="preserve"> MnO WT%,  .423276 +/-  .039910</t>
  </si>
  <si>
    <t xml:space="preserve"> K2O WT%,  -.01191 +/-  .005583</t>
  </si>
  <si>
    <t>TiO2 WT%,  .024283 +/-  .012450</t>
  </si>
  <si>
    <t xml:space="preserve"> NiO WT%,  .037683 +/-  .025599</t>
  </si>
  <si>
    <t xml:space="preserve">   Total,  100.862 +/-  .177484</t>
  </si>
  <si>
    <t xml:space="preserve"> Calc. O,  47.4323 +/-  .090750</t>
  </si>
  <si>
    <t>MET 00426 Ch3_001 Lpx Core Extraction number: 9</t>
  </si>
  <si>
    <t>Na2O WT%,  -.02017 +/-  .010980</t>
  </si>
  <si>
    <t>P2O5 WT%,  .031092 +/-  .037259</t>
  </si>
  <si>
    <t>SiO2 WT%,  58.4965 +/-  .219826</t>
  </si>
  <si>
    <t xml:space="preserve"> FeO WT%,  2.30475 +/-  .068488</t>
  </si>
  <si>
    <t xml:space="preserve"> MgO WT%,  37.5994 +/-  .224479</t>
  </si>
  <si>
    <t>Cr2O3 WT%,  .752969 +/-  .030952</t>
  </si>
  <si>
    <t xml:space="preserve"> CaO WT%,  .398062 +/-  .016724</t>
  </si>
  <si>
    <t>Al2O3 WT%,  .529752 +/-  .040266</t>
  </si>
  <si>
    <t xml:space="preserve"> MnO WT%,  .246807 +/-  .036374</t>
  </si>
  <si>
    <t xml:space="preserve"> K2O WT%,  -.01220 +/-  .007114</t>
  </si>
  <si>
    <t>TiO2 WT%,  .110943 +/-  .013731</t>
  </si>
  <si>
    <t xml:space="preserve"> NiO WT%,  .015105 +/-  .024651</t>
  </si>
  <si>
    <t xml:space="preserve">   Total,  100.453 +/-  .211772</t>
  </si>
  <si>
    <t xml:space="preserve"> Calc. O,  47.3070 +/-  .098482</t>
  </si>
  <si>
    <t>SiO2 WT% &gt;30&lt;60</t>
  </si>
  <si>
    <t>MET 00426 Ch3_001 Cpx Core Extraction number: 1</t>
  </si>
  <si>
    <t>MET 00426 Ch3_001 Cpx Core Extraction number: 2</t>
  </si>
  <si>
    <t>CaO WT% &gt;8&lt;14</t>
  </si>
  <si>
    <t xml:space="preserve">CaO to define Cpx and SiO2 filter to avoid surrounding Si-rich glass. FeO filter to avoid surrounding Fe veining </t>
  </si>
  <si>
    <t>Pixels shape extracted/filtered: 14</t>
  </si>
  <si>
    <t>Na2O WT%,  .326012 +/-  .093870</t>
  </si>
  <si>
    <t>P2O5 WT%,  .028940 +/-  .043943</t>
  </si>
  <si>
    <t>SiO2 WT%,  54.2700 +/-  .536441</t>
  </si>
  <si>
    <t xml:space="preserve"> FeO WT%,  2.16142 +/-  .146652</t>
  </si>
  <si>
    <t xml:space="preserve"> MgO WT%,  19.9256 +/-  .540331</t>
  </si>
  <si>
    <t>Cr2O3 WT%,  2.34235 +/-  .095768</t>
  </si>
  <si>
    <t xml:space="preserve"> CaO WT%,  12.7083 +/-  .370964</t>
  </si>
  <si>
    <t>Al2O3 WT%,  4.11305 +/-  .362757</t>
  </si>
  <si>
    <t xml:space="preserve"> MnO WT%,  4.31554 +/-  .150313</t>
  </si>
  <si>
    <t xml:space="preserve"> K2O WT%,  .042596 +/-  .021389</t>
  </si>
  <si>
    <t>TiO2 WT%,  .368356 +/-  .036111</t>
  </si>
  <si>
    <t xml:space="preserve"> NiO WT%,  .065623 +/-  .040440</t>
  </si>
  <si>
    <t xml:space="preserve">   Total,  100.668 +/-  .263166</t>
  </si>
  <si>
    <t xml:space="preserve"> Calc. O,  44.8382 +/-  .193805</t>
  </si>
  <si>
    <t>Na2O WT%,  .336570 +/-  .065908</t>
  </si>
  <si>
    <t>P2O5 WT%,  -.00469 +/-  .020565</t>
  </si>
  <si>
    <t>SiO2 WT%,  52.4486 +/-  .237558</t>
  </si>
  <si>
    <t xml:space="preserve"> FeO WT%,  2.52968 +/-  .072125</t>
  </si>
  <si>
    <t xml:space="preserve"> MgO WT%,  19.3648 +/-  .584195</t>
  </si>
  <si>
    <t>Cr2O3 WT%,  2.56272 +/-  .080059</t>
  </si>
  <si>
    <t xml:space="preserve"> CaO WT%,  12.5902 +/-  .227360</t>
  </si>
  <si>
    <t>Al2O3 WT%,  5.28971 +/-  .358690</t>
  </si>
  <si>
    <t xml:space="preserve"> MnO WT%,  4.73391 +/-  .140254</t>
  </si>
  <si>
    <t xml:space="preserve"> K2O WT%,  .070185 +/-  .022450</t>
  </si>
  <si>
    <t>TiO2 WT%,  .623569 +/-  .039433</t>
  </si>
  <si>
    <t xml:space="preserve"> NiO WT%,  .051424 +/-  .026454</t>
  </si>
  <si>
    <t xml:space="preserve">   Total,  100.597 +/-  .176728</t>
  </si>
  <si>
    <t xml:space="preserve"> Calc. O,  44.4994 +/-  .110044</t>
  </si>
  <si>
    <t xml:space="preserve">Detection limits </t>
  </si>
  <si>
    <t>DATA AFTER DETECTION LIMITS</t>
  </si>
  <si>
    <t>MET 00426 Ch3_001 Glass Core Extraction number: 1</t>
  </si>
  <si>
    <t>SiO2 WT% &gt;60&lt;75</t>
  </si>
  <si>
    <t>Al2O3 WT% &gt;10&lt;20</t>
  </si>
  <si>
    <t>Pixels shape extracted/filtered: 29</t>
  </si>
  <si>
    <t>Na2O WT%,  6.13715 +/-  .122898</t>
  </si>
  <si>
    <t>P2O5 WT%,  -.03056 +/-  .020614</t>
  </si>
  <si>
    <t>SiO2 WT%,  68.0015 +/-  .176654</t>
  </si>
  <si>
    <t xml:space="preserve"> FeO WT%,  1.10479 +/-  .065865</t>
  </si>
  <si>
    <t xml:space="preserve"> MgO WT%,  .880124 +/-  .050458</t>
  </si>
  <si>
    <t>Cr2O3 WT%,  -.00802 +/-  .014934</t>
  </si>
  <si>
    <t xml:space="preserve"> CaO WT%,  5.37659 +/-  .062138</t>
  </si>
  <si>
    <t>Al2O3 WT%,  18.3710 +/-  .131549</t>
  </si>
  <si>
    <t xml:space="preserve"> MnO WT%,  .405771 +/-  .049822</t>
  </si>
  <si>
    <t xml:space="preserve"> K2O WT%,  .471462 +/-  .026810</t>
  </si>
  <si>
    <t>TiO2 WT%,  .227014 +/-  .017531</t>
  </si>
  <si>
    <t xml:space="preserve"> NiO WT%,  .033522 +/-  .021041</t>
  </si>
  <si>
    <t xml:space="preserve">   Total,  100.970 +/-  .118374</t>
  </si>
  <si>
    <t xml:space="preserve"> Calc. O,  48.8274 +/-  .056829</t>
  </si>
  <si>
    <t>MET 00426 Ch3_001 Glass Core Extraction number: 2</t>
  </si>
  <si>
    <t xml:space="preserve">SIO2 and Al2O3 filter to define glass (AL2O3 wt% map used) Fe filter to limit ineteraction from Fe-vening </t>
  </si>
  <si>
    <t>Na2O WT%,  5.87483 +/-  .122976</t>
  </si>
  <si>
    <t>P2O5 WT%,  -.04770 +/-  .021607</t>
  </si>
  <si>
    <t>SiO2 WT%,  68.6372 +/-  .214927</t>
  </si>
  <si>
    <t xml:space="preserve"> FeO WT%,  .626413 +/-  .033636</t>
  </si>
  <si>
    <t xml:space="preserve"> MgO WT%,  .813108 +/-  .036974</t>
  </si>
  <si>
    <t>Cr2O3 WT%,  .034706 +/-  .012248</t>
  </si>
  <si>
    <t xml:space="preserve"> CaO WT%,  5.35404 +/-  .061318</t>
  </si>
  <si>
    <t>Al2O3 WT%,  18.2444 +/-  .135482</t>
  </si>
  <si>
    <t xml:space="preserve"> MnO WT%,  .551155 +/-  .036856</t>
  </si>
  <si>
    <t xml:space="preserve"> K2O WT%,  .499225 +/-  .021936</t>
  </si>
  <si>
    <t>TiO2 WT%,  .228050 +/-  .018846</t>
  </si>
  <si>
    <t xml:space="preserve"> NiO WT%,  -.00696 +/-  .020062</t>
  </si>
  <si>
    <t xml:space="preserve">   Total,  100.808 +/-  .122761</t>
  </si>
  <si>
    <t xml:space="preserve"> Calc. O,  48.9321 +/-  .071511</t>
  </si>
  <si>
    <t>MET 00426 Ch3_001 Glass Core Extraction number: 3</t>
  </si>
  <si>
    <t>Pixels shape extracted/filtered: 21</t>
  </si>
  <si>
    <t>Na2O WT%,  3.97647 +/-  .216537</t>
  </si>
  <si>
    <t>P2O5 WT%,  -.03455 +/-  .033384</t>
  </si>
  <si>
    <t>SiO2 WT%,  68.1509 +/-  .508595</t>
  </si>
  <si>
    <t xml:space="preserve"> FeO WT%,  .748993 +/-  .074865</t>
  </si>
  <si>
    <t xml:space="preserve"> MgO WT%,  1.92198 +/-  .380744</t>
  </si>
  <si>
    <t>Cr2O3 WT%,  .123332 +/-  .037644</t>
  </si>
  <si>
    <t xml:space="preserve"> CaO WT%,  4.33483 +/-  .334278</t>
  </si>
  <si>
    <t>Al2O3 WT%,  18.3285 +/-  .360395</t>
  </si>
  <si>
    <t xml:space="preserve"> MnO WT%,  .867279 +/-  .152342</t>
  </si>
  <si>
    <t xml:space="preserve"> K2O WT%,  2.05622 +/-  .069690</t>
  </si>
  <si>
    <t>TiO2 WT%,  .239858 +/-  .027189</t>
  </si>
  <si>
    <t xml:space="preserve"> NiO WT%,  .048934 +/-  .029706</t>
  </si>
  <si>
    <t xml:space="preserve">   Total,  100.763 +/-  .225272</t>
  </si>
  <si>
    <t xml:space="preserve"> Calc. O,  48.7872 +/-  .179104</t>
  </si>
  <si>
    <t>MET 00426 Ch3_001 Glass Core Extraction number: 4</t>
  </si>
  <si>
    <t>Pixels shape extracted/filtered: 13</t>
  </si>
  <si>
    <t>Na2O WT%,  5.75373 +/-  .202804</t>
  </si>
  <si>
    <t>P2O5 WT%,  .078517 +/-  .059144</t>
  </si>
  <si>
    <t>SiO2 WT%,  66.6087 +/-  .210609</t>
  </si>
  <si>
    <t xml:space="preserve"> FeO WT%,  1.46267 +/-  .105690</t>
  </si>
  <si>
    <t xml:space="preserve"> MgO WT%,  .825737 +/-  .051002</t>
  </si>
  <si>
    <t>Cr2O3 WT%,  .005573 +/-  .021288</t>
  </si>
  <si>
    <t xml:space="preserve"> CaO WT%,  3.55965 +/-  .087657</t>
  </si>
  <si>
    <t>Al2O3 WT%,  19.0593 +/-  .128260</t>
  </si>
  <si>
    <t xml:space="preserve"> MnO WT%,  .488337 +/-  .069039</t>
  </si>
  <si>
    <t xml:space="preserve"> K2O WT%,  2.18447 +/-  .054638</t>
  </si>
  <si>
    <t>TiO2 WT%,  .185274 +/-  .028017</t>
  </si>
  <si>
    <t xml:space="preserve"> NiO WT%,  .068247 +/-  .037700</t>
  </si>
  <si>
    <t xml:space="preserve">   Total,  100.280 +/-  .261314</t>
  </si>
  <si>
    <t xml:space="preserve"> Calc. O,  48.2164 +/-  .127215</t>
  </si>
  <si>
    <t>MET 00426 Ch3_001 Glass Core Extraction number: 5</t>
  </si>
  <si>
    <t>Pixels shape extracted/filtered: 10</t>
  </si>
  <si>
    <t>Na2O WT%,  6.23814 +/-  .176507</t>
  </si>
  <si>
    <t>P2O5 WT%,  -.03235 +/-  .029980</t>
  </si>
  <si>
    <t>SiO2 WT%,  65.5304 +/-  .382359</t>
  </si>
  <si>
    <t xml:space="preserve"> FeO WT%,  1.52073 +/-  .115201</t>
  </si>
  <si>
    <t xml:space="preserve"> MgO WT%,  .826225 +/-  .056893</t>
  </si>
  <si>
    <t>Cr2O3 WT%,  .004104 +/-  .019012</t>
  </si>
  <si>
    <t xml:space="preserve"> CaO WT%,  3.43151 +/-  .049678</t>
  </si>
  <si>
    <t>Al2O3 WT%,  19.3809 +/-  .192226</t>
  </si>
  <si>
    <t xml:space="preserve"> MnO WT%,  .367979 +/-  .047799</t>
  </si>
  <si>
    <t xml:space="preserve"> K2O WT%,  2.28722 +/-  .051366</t>
  </si>
  <si>
    <t>TiO2 WT%,  .256987 +/-  .031245</t>
  </si>
  <si>
    <t xml:space="preserve"> NiO WT%,  .117878 +/-  .046830</t>
  </si>
  <si>
    <t xml:space="preserve">   Total,  99.9298 +/-  .308139</t>
  </si>
  <si>
    <t xml:space="preserve"> Calc. O,  47.8619 +/-  .143947</t>
  </si>
  <si>
    <t>MET 00426 Ch3_001 Glass Core Extraction number: 6</t>
  </si>
  <si>
    <t>Na2O WT%,  5.79656 +/-  .157099</t>
  </si>
  <si>
    <t>P2O5 WT%,  -.03829 +/-  .016109</t>
  </si>
  <si>
    <t>SiO2 WT%,  67.7556 +/-  .250414</t>
  </si>
  <si>
    <t xml:space="preserve"> FeO WT%,  1.02082 +/-  .072216</t>
  </si>
  <si>
    <t xml:space="preserve"> MgO WT%,  .817209 +/-  .042351</t>
  </si>
  <si>
    <t>Cr2O3 WT%,  .015846 +/-  .010423</t>
  </si>
  <si>
    <t xml:space="preserve"> CaO WT%,  3.40184 +/-  .049582</t>
  </si>
  <si>
    <t>Al2O3 WT%,  19.1455 +/-  .103312</t>
  </si>
  <si>
    <t xml:space="preserve"> MnO WT%,  .281768 +/-  .032403</t>
  </si>
  <si>
    <t xml:space="preserve"> K2O WT%,  2.24030 +/-  .029856</t>
  </si>
  <si>
    <t>TiO2 WT%,  .136851 +/-  .018081</t>
  </si>
  <si>
    <t xml:space="preserve"> NiO WT%,  .020860 +/-  .026352</t>
  </si>
  <si>
    <t xml:space="preserve">   Total,  100.595 +/-  .170443</t>
  </si>
  <si>
    <t xml:space="preserve"> Calc. O,  48.6028 +/-  .093740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</si>
</sst>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ilica grain extraction 4" connectionId="23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Lpx (core) grain extraction 2" connectionId="12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Lpx (core) grain extraction 5" connectionId="15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Lpx (core) grain extraction 9" connectionId="19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Lpx (core) grain extraction 3" connectionId="13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Lpx (core) grain extraction 7" connectionId="17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Lpx (core) grain extraction 8" connectionId="18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Lpx (core) grain extraction 1" connectionId="11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Lpx (core) grain extraction 6" connectionId="16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Lpx (core) grain extraction 4" connectionId="14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Updated Cpx (core) grain extraction 2" connectionId="27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ilica grain extraction 3" connectionId="22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Updated Cpx (core) grain extraction 1" connectionId="25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Updated Cpx (core) grain extraction 2_1" connectionId="28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Updated Cpx (core) grain extraction 1_1" connectionId="26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Glass (core) extraction 1" connectionId="2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Glass (core) extraction 6" connectionId="7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Glass (core) extraction 5" connectionId="6" autoFormatId="16" applyNumberFormats="0" applyBorderFormats="0" applyFontFormats="0" applyPatternFormats="0" applyAlignmentFormats="0" applyWidthHeightFormats="0"/>
</file>

<file path=xl/queryTables/queryTable26.xml><?xml version="1.0" encoding="utf-8"?>
<queryTable xmlns="http://schemas.openxmlformats.org/spreadsheetml/2006/main" name="Glass (core) extraction 4" connectionId="5" autoFormatId="16" applyNumberFormats="0" applyBorderFormats="0" applyFontFormats="0" applyPatternFormats="0" applyAlignmentFormats="0" applyWidthHeightFormats="0"/>
</file>

<file path=xl/queryTables/queryTable27.xml><?xml version="1.0" encoding="utf-8"?>
<queryTable xmlns="http://schemas.openxmlformats.org/spreadsheetml/2006/main" name="Glass (core) extraction 3" connectionId="4" autoFormatId="16" applyNumberFormats="0" applyBorderFormats="0" applyFontFormats="0" applyPatternFormats="0" applyAlignmentFormats="0" applyWidthHeightFormats="0"/>
</file>

<file path=xl/queryTables/queryTable28.xml><?xml version="1.0" encoding="utf-8"?>
<queryTable xmlns="http://schemas.openxmlformats.org/spreadsheetml/2006/main" name="Glass (core) extraction 2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ilica grain extraction 2" connectionId="2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ilica grain extraction 1" connectionId="20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ilica grain extraction 5" connectionId="24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px grain extraction 1" connectionId="1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Glass (rim) grain extraction 1" connectionId="8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Glass (rim) grain extraction 3" connectionId="10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Glass (rim) grain extraction 2" connectionId="9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7.xml"/><Relationship Id="rId3" Type="http://schemas.openxmlformats.org/officeDocument/2006/relationships/queryTable" Target="../queryTables/queryTable12.xml"/><Relationship Id="rId7" Type="http://schemas.openxmlformats.org/officeDocument/2006/relationships/queryTable" Target="../queryTables/queryTable16.xml"/><Relationship Id="rId2" Type="http://schemas.openxmlformats.org/officeDocument/2006/relationships/queryTable" Target="../queryTables/queryTable11.xml"/><Relationship Id="rId1" Type="http://schemas.openxmlformats.org/officeDocument/2006/relationships/queryTable" Target="../queryTables/queryTable10.xml"/><Relationship Id="rId6" Type="http://schemas.openxmlformats.org/officeDocument/2006/relationships/queryTable" Target="../queryTables/queryTable15.xml"/><Relationship Id="rId5" Type="http://schemas.openxmlformats.org/officeDocument/2006/relationships/queryTable" Target="../queryTables/queryTable14.xml"/><Relationship Id="rId4" Type="http://schemas.openxmlformats.org/officeDocument/2006/relationships/queryTable" Target="../queryTables/queryTable13.xml"/><Relationship Id="rId9" Type="http://schemas.openxmlformats.org/officeDocument/2006/relationships/queryTable" Target="../queryTables/queryTable1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1.xml"/><Relationship Id="rId2" Type="http://schemas.openxmlformats.org/officeDocument/2006/relationships/queryTable" Target="../queryTables/queryTable20.xml"/><Relationship Id="rId1" Type="http://schemas.openxmlformats.org/officeDocument/2006/relationships/queryTable" Target="../queryTables/queryTable19.xml"/><Relationship Id="rId4" Type="http://schemas.openxmlformats.org/officeDocument/2006/relationships/queryTable" Target="../queryTables/queryTable2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5.xml"/><Relationship Id="rId2" Type="http://schemas.openxmlformats.org/officeDocument/2006/relationships/queryTable" Target="../queryTables/queryTable24.xml"/><Relationship Id="rId1" Type="http://schemas.openxmlformats.org/officeDocument/2006/relationships/queryTable" Target="../queryTables/queryTable23.xml"/><Relationship Id="rId6" Type="http://schemas.openxmlformats.org/officeDocument/2006/relationships/queryTable" Target="../queryTables/queryTable28.xml"/><Relationship Id="rId5" Type="http://schemas.openxmlformats.org/officeDocument/2006/relationships/queryTable" Target="../queryTables/queryTable27.xml"/><Relationship Id="rId4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6"/>
  <sheetViews>
    <sheetView topLeftCell="Q1" zoomScale="80" zoomScaleNormal="80" workbookViewId="0">
      <selection activeCell="AL30" sqref="AL30"/>
    </sheetView>
  </sheetViews>
  <sheetFormatPr defaultRowHeight="15" x14ac:dyDescent="0.25"/>
  <cols>
    <col min="6" max="6" width="6.42578125" customWidth="1"/>
    <col min="7" max="7" width="10.5703125" customWidth="1"/>
    <col min="8" max="8" width="10.140625" customWidth="1"/>
    <col min="9" max="9" width="8.7109375" customWidth="1"/>
    <col min="10" max="10" width="9.85546875" customWidth="1"/>
    <col min="11" max="12" width="9.85546875" bestFit="1" customWidth="1"/>
    <col min="13" max="13" width="11.28515625" customWidth="1"/>
    <col min="14" max="14" width="9.85546875" customWidth="1"/>
    <col min="15" max="15" width="9.85546875" bestFit="1" customWidth="1"/>
    <col min="16" max="16" width="11.42578125" customWidth="1"/>
    <col min="17" max="17" width="9.85546875" customWidth="1"/>
    <col min="18" max="18" width="9.85546875" bestFit="1" customWidth="1"/>
    <col min="19" max="19" width="5.85546875" customWidth="1"/>
    <col min="20" max="20" width="8.7109375" customWidth="1"/>
    <col min="21" max="21" width="10.140625" customWidth="1"/>
    <col min="22" max="22" width="5.85546875" customWidth="1"/>
    <col min="23" max="23" width="44.42578125" bestFit="1" customWidth="1"/>
    <col min="24" max="24" width="17.42578125" bestFit="1" customWidth="1"/>
    <col min="25" max="25" width="15.5703125" customWidth="1"/>
    <col min="26" max="26" width="13" bestFit="1" customWidth="1"/>
    <col min="27" max="27" width="6.28515625" customWidth="1"/>
    <col min="28" max="28" width="13" bestFit="1" customWidth="1"/>
    <col min="29" max="29" width="14.140625" customWidth="1"/>
    <col min="30" max="30" width="13" bestFit="1" customWidth="1"/>
    <col min="40" max="40" width="44.42578125" bestFit="1" customWidth="1"/>
  </cols>
  <sheetData>
    <row r="1" spans="1:53" s="1" customFormat="1" x14ac:dyDescent="0.25">
      <c r="A1" s="1" t="s">
        <v>0</v>
      </c>
      <c r="W1" s="1" t="s">
        <v>40</v>
      </c>
      <c r="AN1" s="1" t="s">
        <v>119</v>
      </c>
    </row>
    <row r="2" spans="1:53" x14ac:dyDescent="0.25">
      <c r="A2" t="s">
        <v>120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22</v>
      </c>
      <c r="X3">
        <v>0.31866618518518519</v>
      </c>
      <c r="Y3">
        <v>-1.2110555555555555E-2</v>
      </c>
      <c r="Z3">
        <v>98.770474074074059</v>
      </c>
      <c r="AA3">
        <v>0.5572972777777776</v>
      </c>
      <c r="AB3">
        <v>4.1810314814814835E-2</v>
      </c>
      <c r="AC3">
        <v>3.2810629629629634E-2</v>
      </c>
      <c r="AD3">
        <v>9.140655555555556E-2</v>
      </c>
      <c r="AE3">
        <v>0.52807349999999986</v>
      </c>
      <c r="AF3">
        <v>4.4048629629629625E-2</v>
      </c>
      <c r="AG3">
        <v>2.2450611111111112E-2</v>
      </c>
      <c r="AH3">
        <v>3.3830518518518517E-2</v>
      </c>
      <c r="AI3">
        <v>1.5398370370370371E-2</v>
      </c>
      <c r="AJ3">
        <v>0</v>
      </c>
      <c r="AK3">
        <v>100.44416666666666</v>
      </c>
      <c r="AL3">
        <v>53.133951851851855</v>
      </c>
      <c r="AN3" s="2" t="s">
        <v>22</v>
      </c>
      <c r="AO3">
        <v>0.31866618518518519</v>
      </c>
      <c r="AP3" t="s">
        <v>118</v>
      </c>
      <c r="AQ3">
        <v>98.770474074074059</v>
      </c>
      <c r="AR3">
        <v>0.5572972777777776</v>
      </c>
      <c r="AS3" t="s">
        <v>118</v>
      </c>
      <c r="AT3" t="s">
        <v>118</v>
      </c>
      <c r="AU3">
        <v>9.140655555555556E-2</v>
      </c>
      <c r="AV3">
        <v>0.52807349999999986</v>
      </c>
      <c r="AW3" t="s">
        <v>118</v>
      </c>
      <c r="AX3" t="s">
        <v>118</v>
      </c>
      <c r="AY3" t="s">
        <v>118</v>
      </c>
      <c r="AZ3" t="s">
        <v>118</v>
      </c>
      <c r="BA3">
        <v>100.26591759259257</v>
      </c>
    </row>
    <row r="4" spans="1:53" x14ac:dyDescent="0.25">
      <c r="A4" s="2" t="s">
        <v>22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41</v>
      </c>
      <c r="X4">
        <v>0.13297606451612901</v>
      </c>
      <c r="Y4">
        <v>-9.1234516129032241E-3</v>
      </c>
      <c r="Z4">
        <v>99.215809677419358</v>
      </c>
      <c r="AA4">
        <v>0.6345917741935484</v>
      </c>
      <c r="AB4">
        <v>6.1836225806451615E-2</v>
      </c>
      <c r="AC4">
        <v>1.060729032258065E-2</v>
      </c>
      <c r="AD4">
        <v>5.2002870967741942E-2</v>
      </c>
      <c r="AE4">
        <v>0.29311154838709674</v>
      </c>
      <c r="AF4">
        <v>5.2381451612903231E-2</v>
      </c>
      <c r="AG4">
        <v>1.2966709677419355E-2</v>
      </c>
      <c r="AH4">
        <v>3.2456354838709671E-2</v>
      </c>
      <c r="AI4">
        <v>3.9041580645161292E-2</v>
      </c>
      <c r="AJ4">
        <v>0</v>
      </c>
      <c r="AK4">
        <v>100.52861290322581</v>
      </c>
      <c r="AL4">
        <v>53.225967741935492</v>
      </c>
      <c r="AN4" s="2" t="s">
        <v>41</v>
      </c>
      <c r="AO4" t="s">
        <v>118</v>
      </c>
      <c r="AP4" t="s">
        <v>118</v>
      </c>
      <c r="AQ4">
        <v>99.215809677419358</v>
      </c>
      <c r="AR4">
        <v>0.6345917741935484</v>
      </c>
      <c r="AS4" t="s">
        <v>118</v>
      </c>
      <c r="AT4" t="s">
        <v>118</v>
      </c>
      <c r="AU4" t="s">
        <v>118</v>
      </c>
      <c r="AV4">
        <v>0.29311154838709674</v>
      </c>
      <c r="AW4" t="s">
        <v>118</v>
      </c>
      <c r="AX4" t="s">
        <v>118</v>
      </c>
      <c r="AY4" t="s">
        <v>118</v>
      </c>
      <c r="AZ4" t="s">
        <v>118</v>
      </c>
      <c r="BA4">
        <v>100.14351300000001</v>
      </c>
    </row>
    <row r="5" spans="1:53" x14ac:dyDescent="0.25">
      <c r="A5" t="s">
        <v>1</v>
      </c>
      <c r="G5">
        <v>1.1521600000000001</v>
      </c>
      <c r="H5">
        <v>-7.7090000000000006E-2</v>
      </c>
      <c r="I5">
        <v>97.904300000000006</v>
      </c>
      <c r="J5">
        <v>0.56972800000000001</v>
      </c>
      <c r="K5">
        <v>5.7140000000000003E-3</v>
      </c>
      <c r="L5">
        <v>-3.8330000000000003E-2</v>
      </c>
      <c r="M5">
        <v>4.5534999999999999E-2</v>
      </c>
      <c r="N5">
        <v>0.59606000000000003</v>
      </c>
      <c r="O5">
        <v>3.9947999999999997E-2</v>
      </c>
      <c r="P5">
        <v>0.18663099999999999</v>
      </c>
      <c r="Q5">
        <v>-1.821E-2</v>
      </c>
      <c r="R5">
        <v>-8.9219999999999994E-2</v>
      </c>
      <c r="S5">
        <v>0</v>
      </c>
      <c r="T5">
        <v>100.277</v>
      </c>
      <c r="U5">
        <v>52.819800000000001</v>
      </c>
      <c r="W5" s="2" t="s">
        <v>57</v>
      </c>
      <c r="X5">
        <v>0.24726752631578941</v>
      </c>
      <c r="Y5">
        <v>-9.5043157894736888E-3</v>
      </c>
      <c r="Z5">
        <v>98.37067368421053</v>
      </c>
      <c r="AA5">
        <v>0.70119655263157898</v>
      </c>
      <c r="AB5">
        <v>4.6764026315789485E-2</v>
      </c>
      <c r="AC5">
        <v>1.1985263157894735E-3</v>
      </c>
      <c r="AD5">
        <v>0.11186160526315789</v>
      </c>
      <c r="AE5">
        <v>0.65719339473684213</v>
      </c>
      <c r="AF5">
        <v>4.7460684210526315E-2</v>
      </c>
      <c r="AG5">
        <v>6.1185052631578932E-2</v>
      </c>
      <c r="AH5">
        <v>6.1193421052631565E-3</v>
      </c>
      <c r="AI5">
        <v>8.6707578947368399E-2</v>
      </c>
      <c r="AJ5">
        <v>0</v>
      </c>
      <c r="AK5">
        <v>100.32813684210525</v>
      </c>
      <c r="AL5">
        <v>53.006242105263162</v>
      </c>
      <c r="AN5" s="2" t="s">
        <v>57</v>
      </c>
      <c r="AO5">
        <v>0.24726752631578941</v>
      </c>
      <c r="AP5" t="s">
        <v>118</v>
      </c>
      <c r="AQ5">
        <v>98.37067368421053</v>
      </c>
      <c r="AR5">
        <v>0.70119655263157898</v>
      </c>
      <c r="AS5" t="s">
        <v>118</v>
      </c>
      <c r="AT5" t="s">
        <v>118</v>
      </c>
      <c r="AU5">
        <v>0.11186160526315789</v>
      </c>
      <c r="AV5">
        <v>0.65719339473684213</v>
      </c>
      <c r="AW5" t="s">
        <v>118</v>
      </c>
      <c r="AX5" t="s">
        <v>118</v>
      </c>
      <c r="AY5" t="s">
        <v>118</v>
      </c>
      <c r="AZ5" t="s">
        <v>118</v>
      </c>
      <c r="BA5">
        <v>100.08819276315789</v>
      </c>
    </row>
    <row r="6" spans="1:53" x14ac:dyDescent="0.25">
      <c r="A6" t="s">
        <v>2</v>
      </c>
      <c r="G6">
        <v>0.24083099999999999</v>
      </c>
      <c r="H6">
        <v>-7.714E-2</v>
      </c>
      <c r="I6">
        <v>97.343900000000005</v>
      </c>
      <c r="J6">
        <v>0.56954199999999999</v>
      </c>
      <c r="K6">
        <v>0.13681699999999999</v>
      </c>
      <c r="L6">
        <v>5.0396999999999997E-2</v>
      </c>
      <c r="M6">
        <v>6.3950999999999994E-2</v>
      </c>
      <c r="N6">
        <v>0.69693400000000005</v>
      </c>
      <c r="O6">
        <v>-3.8789999999999998E-2</v>
      </c>
      <c r="P6">
        <v>9.1485999999999998E-2</v>
      </c>
      <c r="Q6">
        <v>0.13736400000000001</v>
      </c>
      <c r="R6">
        <v>-2.7230000000000001E-2</v>
      </c>
      <c r="S6">
        <v>0</v>
      </c>
      <c r="T6">
        <v>99.188000000000002</v>
      </c>
      <c r="U6">
        <v>52.460500000000003</v>
      </c>
      <c r="W6" s="2" t="s">
        <v>88</v>
      </c>
      <c r="X6">
        <v>5.8669652173913046E-2</v>
      </c>
      <c r="Y6">
        <v>-2.6184913043478263E-2</v>
      </c>
      <c r="Z6">
        <v>99.147339130434773</v>
      </c>
      <c r="AA6">
        <v>0.64333743478260863</v>
      </c>
      <c r="AB6">
        <v>0.12550643478260873</v>
      </c>
      <c r="AC6">
        <v>3.87591304347826E-3</v>
      </c>
      <c r="AD6">
        <v>8.7419913043478251E-2</v>
      </c>
      <c r="AE6">
        <v>0.28115539130434791</v>
      </c>
      <c r="AF6">
        <v>3.2906478260869572E-2</v>
      </c>
      <c r="AG6">
        <v>2.869373913043478E-2</v>
      </c>
      <c r="AH6">
        <v>3.0914826086956525E-2</v>
      </c>
      <c r="AI6">
        <v>-1.4686956521739336E-4</v>
      </c>
      <c r="AJ6">
        <v>0</v>
      </c>
      <c r="AK6">
        <v>100.4134304347826</v>
      </c>
      <c r="AL6">
        <v>53.179534782608705</v>
      </c>
      <c r="AN6" s="2" t="s">
        <v>88</v>
      </c>
      <c r="AO6" t="s">
        <v>118</v>
      </c>
      <c r="AP6" t="s">
        <v>118</v>
      </c>
      <c r="AQ6">
        <v>99.147339130434773</v>
      </c>
      <c r="AR6">
        <v>0.64333743478260863</v>
      </c>
      <c r="AS6">
        <v>0.12550643478260873</v>
      </c>
      <c r="AT6" t="s">
        <v>118</v>
      </c>
      <c r="AU6">
        <v>8.7419913043478251E-2</v>
      </c>
      <c r="AV6">
        <v>0.28115539130434791</v>
      </c>
      <c r="AW6" t="s">
        <v>118</v>
      </c>
      <c r="AX6" t="s">
        <v>118</v>
      </c>
      <c r="AY6" t="s">
        <v>118</v>
      </c>
      <c r="AZ6" t="s">
        <v>118</v>
      </c>
      <c r="BA6">
        <v>100.28475830434782</v>
      </c>
    </row>
    <row r="7" spans="1:53" x14ac:dyDescent="0.25">
      <c r="A7" t="s">
        <v>3</v>
      </c>
      <c r="G7">
        <v>0.39562199999999997</v>
      </c>
      <c r="H7">
        <v>-7.7249999999999999E-2</v>
      </c>
      <c r="I7">
        <v>96.980800000000002</v>
      </c>
      <c r="J7">
        <v>0.95673799999999998</v>
      </c>
      <c r="K7">
        <v>0.27043</v>
      </c>
      <c r="L7">
        <v>3.0633000000000001E-2</v>
      </c>
      <c r="M7">
        <v>4.4830000000000002E-2</v>
      </c>
      <c r="N7">
        <v>0.32014999999999999</v>
      </c>
      <c r="O7">
        <v>0.19564400000000001</v>
      </c>
      <c r="P7">
        <v>-3.9399999999999999E-3</v>
      </c>
      <c r="Q7">
        <v>-6.4159999999999995E-2</v>
      </c>
      <c r="R7">
        <v>0.15817000000000001</v>
      </c>
      <c r="S7">
        <v>0</v>
      </c>
      <c r="T7">
        <v>99.207599999999999</v>
      </c>
      <c r="U7">
        <v>52.252899999999997</v>
      </c>
      <c r="W7" s="2" t="s">
        <v>104</v>
      </c>
      <c r="X7">
        <v>0.17886460606060606</v>
      </c>
      <c r="Y7">
        <v>-1.3300848484848492E-2</v>
      </c>
      <c r="Z7">
        <v>98.273272727272712</v>
      </c>
      <c r="AA7">
        <v>0.7287491212121211</v>
      </c>
      <c r="AB7">
        <v>0.4076909090909091</v>
      </c>
      <c r="AC7">
        <v>3.1445848484848486E-2</v>
      </c>
      <c r="AD7">
        <v>0.15313372727272725</v>
      </c>
      <c r="AE7">
        <v>0.4912483939393939</v>
      </c>
      <c r="AF7">
        <v>6.0886121212121197E-2</v>
      </c>
      <c r="AG7">
        <v>4.1229878787878788E-2</v>
      </c>
      <c r="AH7">
        <v>4.4568999999999998E-2</v>
      </c>
      <c r="AI7">
        <v>1.9529909090909091E-2</v>
      </c>
      <c r="AJ7">
        <v>0</v>
      </c>
      <c r="AK7">
        <v>100.41728484848481</v>
      </c>
      <c r="AL7">
        <v>53.027854545454531</v>
      </c>
      <c r="AN7" s="2" t="s">
        <v>104</v>
      </c>
      <c r="AO7">
        <v>0.17886460606060606</v>
      </c>
      <c r="AP7" t="s">
        <v>118</v>
      </c>
      <c r="AQ7">
        <v>98.273272727272712</v>
      </c>
      <c r="AR7">
        <v>0.7287491212121211</v>
      </c>
      <c r="AS7">
        <v>0.4076909090909091</v>
      </c>
      <c r="AT7" t="s">
        <v>118</v>
      </c>
      <c r="AU7">
        <v>0.15313372727272725</v>
      </c>
      <c r="AV7">
        <v>0.4912483939393939</v>
      </c>
      <c r="AW7" t="s">
        <v>118</v>
      </c>
      <c r="AX7" t="s">
        <v>118</v>
      </c>
      <c r="AY7" t="s">
        <v>118</v>
      </c>
      <c r="AZ7" t="s">
        <v>118</v>
      </c>
      <c r="BA7">
        <v>100.23295948484846</v>
      </c>
    </row>
    <row r="8" spans="1:53" x14ac:dyDescent="0.25">
      <c r="A8" t="s">
        <v>4</v>
      </c>
      <c r="G8">
        <v>0.77333399999999997</v>
      </c>
      <c r="H8">
        <v>-7.7119999999999994E-2</v>
      </c>
      <c r="I8">
        <v>97.362499999999997</v>
      </c>
      <c r="J8">
        <v>0.56968600000000003</v>
      </c>
      <c r="K8">
        <v>5.424E-3</v>
      </c>
      <c r="L8">
        <v>0.17513500000000001</v>
      </c>
      <c r="M8">
        <v>8.2472000000000004E-2</v>
      </c>
      <c r="N8">
        <v>0.66369699999999998</v>
      </c>
      <c r="O8">
        <v>3.9732999999999997E-2</v>
      </c>
      <c r="P8">
        <v>0.20547399999999999</v>
      </c>
      <c r="Q8">
        <v>2.6013000000000001E-2</v>
      </c>
      <c r="R8">
        <v>-0.15187999999999999</v>
      </c>
      <c r="S8">
        <v>0</v>
      </c>
      <c r="T8">
        <v>99.674499999999995</v>
      </c>
      <c r="U8">
        <v>52.550600000000003</v>
      </c>
    </row>
    <row r="9" spans="1:53" x14ac:dyDescent="0.25">
      <c r="A9" t="s">
        <v>21</v>
      </c>
      <c r="G9">
        <v>0.46883200000000003</v>
      </c>
      <c r="H9">
        <v>0.15717600000000001</v>
      </c>
      <c r="I9">
        <v>99.692099999999996</v>
      </c>
      <c r="J9">
        <v>0.24501700000000001</v>
      </c>
      <c r="K9">
        <v>-3.875E-2</v>
      </c>
      <c r="L9">
        <v>0.10466200000000001</v>
      </c>
      <c r="M9">
        <v>6.4177999999999999E-2</v>
      </c>
      <c r="N9">
        <v>0.62766200000000005</v>
      </c>
      <c r="O9">
        <v>-0.11708</v>
      </c>
      <c r="P9">
        <v>0.11068500000000001</v>
      </c>
      <c r="Q9">
        <v>9.3341999999999994E-2</v>
      </c>
      <c r="R9">
        <v>9.7953999999999999E-2</v>
      </c>
      <c r="S9">
        <v>0</v>
      </c>
      <c r="T9">
        <v>101.506</v>
      </c>
      <c r="U9">
        <v>53.739400000000003</v>
      </c>
      <c r="X9" s="2" t="s">
        <v>23</v>
      </c>
      <c r="Y9" s="2" t="s">
        <v>24</v>
      </c>
      <c r="Z9" s="2" t="s">
        <v>25</v>
      </c>
      <c r="AA9" s="2" t="s">
        <v>26</v>
      </c>
      <c r="AB9" s="2" t="s">
        <v>27</v>
      </c>
      <c r="AC9" s="2" t="s">
        <v>28</v>
      </c>
      <c r="AD9" s="2" t="s">
        <v>29</v>
      </c>
      <c r="AE9" s="2" t="s">
        <v>30</v>
      </c>
      <c r="AF9" s="2" t="s">
        <v>31</v>
      </c>
      <c r="AG9" s="2" t="s">
        <v>32</v>
      </c>
      <c r="AH9" s="2" t="s">
        <v>33</v>
      </c>
      <c r="AI9" s="2" t="s">
        <v>34</v>
      </c>
      <c r="AJ9" s="2" t="s">
        <v>36</v>
      </c>
    </row>
    <row r="10" spans="1:53" x14ac:dyDescent="0.25">
      <c r="A10" t="s">
        <v>5</v>
      </c>
      <c r="G10">
        <v>0.61924699999999999</v>
      </c>
      <c r="H10">
        <v>-7.7049999999999993E-2</v>
      </c>
      <c r="I10">
        <v>98.028899999999993</v>
      </c>
      <c r="J10">
        <v>0.310583</v>
      </c>
      <c r="K10">
        <v>-3.8679999999999999E-2</v>
      </c>
      <c r="L10">
        <v>-3.739E-2</v>
      </c>
      <c r="M10">
        <v>8.2984000000000002E-2</v>
      </c>
      <c r="N10">
        <v>0.83368600000000004</v>
      </c>
      <c r="O10">
        <v>-3.8120000000000001E-2</v>
      </c>
      <c r="P10">
        <v>5.3782000000000003E-2</v>
      </c>
      <c r="Q10">
        <v>-3.9800000000000002E-2</v>
      </c>
      <c r="R10">
        <v>-8.8419999999999999E-2</v>
      </c>
      <c r="S10">
        <v>0</v>
      </c>
      <c r="T10">
        <v>99.609700000000004</v>
      </c>
      <c r="U10">
        <v>52.747500000000002</v>
      </c>
      <c r="W10" s="2" t="s">
        <v>22</v>
      </c>
      <c r="X10">
        <v>0.31866618518518519</v>
      </c>
      <c r="Y10">
        <v>-1.2110555555555555E-2</v>
      </c>
      <c r="Z10">
        <v>98.770474074074059</v>
      </c>
      <c r="AA10">
        <v>0.5572972777777776</v>
      </c>
      <c r="AB10">
        <v>4.1810314814814835E-2</v>
      </c>
      <c r="AC10">
        <v>3.2810629629629634E-2</v>
      </c>
      <c r="AD10">
        <v>9.140655555555556E-2</v>
      </c>
      <c r="AE10">
        <v>0.52807349999999986</v>
      </c>
      <c r="AF10">
        <v>4.4048629629629625E-2</v>
      </c>
      <c r="AG10">
        <v>2.2450611111111112E-2</v>
      </c>
      <c r="AH10">
        <v>3.3830518518518517E-2</v>
      </c>
      <c r="AI10">
        <v>1.5398370370370371E-2</v>
      </c>
      <c r="AJ10">
        <v>100.44416666666666</v>
      </c>
    </row>
    <row r="11" spans="1:53" x14ac:dyDescent="0.25">
      <c r="G11">
        <v>0.16497999999999999</v>
      </c>
      <c r="H11">
        <v>-7.7179999999999999E-2</v>
      </c>
      <c r="I11">
        <v>98.786600000000007</v>
      </c>
      <c r="J11">
        <v>0.56880299999999995</v>
      </c>
      <c r="K11">
        <v>-3.8890000000000001E-2</v>
      </c>
      <c r="L11">
        <v>4.9905999999999999E-2</v>
      </c>
      <c r="M11">
        <v>4.5267000000000002E-2</v>
      </c>
      <c r="N11">
        <v>0.48999799999999999</v>
      </c>
      <c r="O11">
        <v>-0.11758</v>
      </c>
      <c r="P11">
        <v>9.1391E-2</v>
      </c>
      <c r="Q11">
        <v>0.20380899999999999</v>
      </c>
      <c r="R11">
        <v>0.15931600000000001</v>
      </c>
      <c r="S11">
        <v>0</v>
      </c>
      <c r="T11">
        <v>100.32599999999999</v>
      </c>
      <c r="U11">
        <v>53.0852</v>
      </c>
      <c r="W11" s="2" t="s">
        <v>41</v>
      </c>
      <c r="X11">
        <v>0.13297606451612901</v>
      </c>
      <c r="Y11">
        <v>-9.1234516129032241E-3</v>
      </c>
      <c r="Z11">
        <v>99.215809677419358</v>
      </c>
      <c r="AA11">
        <v>0.6345917741935484</v>
      </c>
      <c r="AB11">
        <v>6.1836225806451615E-2</v>
      </c>
      <c r="AC11">
        <v>1.060729032258065E-2</v>
      </c>
      <c r="AD11">
        <v>5.2002870967741942E-2</v>
      </c>
      <c r="AE11">
        <v>0.29311154838709674</v>
      </c>
      <c r="AF11">
        <v>5.2381451612903231E-2</v>
      </c>
      <c r="AG11">
        <v>1.2966709677419355E-2</v>
      </c>
      <c r="AH11">
        <v>3.2456354838709671E-2</v>
      </c>
      <c r="AI11">
        <v>3.9041580645161292E-2</v>
      </c>
      <c r="AJ11">
        <v>100.52861290322581</v>
      </c>
    </row>
    <row r="12" spans="1:53" x14ac:dyDescent="0.25">
      <c r="A12" t="s">
        <v>6</v>
      </c>
      <c r="G12">
        <v>0.16475000000000001</v>
      </c>
      <c r="H12">
        <v>0.157225</v>
      </c>
      <c r="I12">
        <v>100.22499999999999</v>
      </c>
      <c r="J12">
        <v>0.69935700000000001</v>
      </c>
      <c r="K12">
        <v>-3.8859999999999999E-2</v>
      </c>
      <c r="L12">
        <v>-0.10988000000000001</v>
      </c>
      <c r="M12">
        <v>4.5457999999999998E-2</v>
      </c>
      <c r="N12">
        <v>0.69581800000000005</v>
      </c>
      <c r="O12">
        <v>-0.1173</v>
      </c>
      <c r="P12">
        <v>-2.2579999999999999E-2</v>
      </c>
      <c r="Q12">
        <v>0.137516</v>
      </c>
      <c r="R12">
        <v>3.524E-2</v>
      </c>
      <c r="S12">
        <v>0</v>
      </c>
      <c r="T12">
        <v>101.872</v>
      </c>
      <c r="U12">
        <v>53.9863</v>
      </c>
      <c r="W12" s="2" t="s">
        <v>57</v>
      </c>
      <c r="X12">
        <v>0.24726752631578941</v>
      </c>
      <c r="Y12">
        <v>-9.5043157894736888E-3</v>
      </c>
      <c r="Z12">
        <v>98.37067368421053</v>
      </c>
      <c r="AA12">
        <v>0.70119655263157898</v>
      </c>
      <c r="AB12">
        <v>4.6764026315789485E-2</v>
      </c>
      <c r="AC12">
        <v>1.1985263157894735E-3</v>
      </c>
      <c r="AD12">
        <v>0.11186160526315789</v>
      </c>
      <c r="AE12">
        <v>0.65719339473684213</v>
      </c>
      <c r="AF12">
        <v>4.7460684210526315E-2</v>
      </c>
      <c r="AG12">
        <v>6.1185052631578932E-2</v>
      </c>
      <c r="AH12">
        <v>6.1193421052631565E-3</v>
      </c>
      <c r="AI12">
        <v>8.6707578947368399E-2</v>
      </c>
      <c r="AJ12">
        <v>100.32813684210525</v>
      </c>
    </row>
    <row r="13" spans="1:53" x14ac:dyDescent="0.25">
      <c r="A13" t="s">
        <v>7</v>
      </c>
      <c r="G13">
        <v>0.46920800000000001</v>
      </c>
      <c r="H13">
        <v>-7.7119999999999994E-2</v>
      </c>
      <c r="I13">
        <v>97.827200000000005</v>
      </c>
      <c r="J13">
        <v>0.56998300000000002</v>
      </c>
      <c r="K13">
        <v>-3.875E-2</v>
      </c>
      <c r="L13">
        <v>5.0805999999999997E-2</v>
      </c>
      <c r="M13">
        <v>6.4084000000000002E-2</v>
      </c>
      <c r="N13">
        <v>0.28405999999999998</v>
      </c>
      <c r="O13">
        <v>-3.8609999999999998E-2</v>
      </c>
      <c r="P13">
        <v>3.4532E-2</v>
      </c>
      <c r="Q13">
        <v>4.8598000000000002E-2</v>
      </c>
      <c r="R13">
        <v>-8.9230000000000004E-2</v>
      </c>
      <c r="S13">
        <v>0</v>
      </c>
      <c r="T13">
        <v>99.104799999999997</v>
      </c>
      <c r="U13">
        <v>52.454599999999999</v>
      </c>
      <c r="W13" s="2" t="s">
        <v>88</v>
      </c>
      <c r="X13">
        <v>5.8669652173913046E-2</v>
      </c>
      <c r="Y13">
        <v>-2.6184913043478263E-2</v>
      </c>
      <c r="Z13">
        <v>99.147339130434773</v>
      </c>
      <c r="AA13">
        <v>0.64333743478260863</v>
      </c>
      <c r="AB13">
        <v>0.12550643478260873</v>
      </c>
      <c r="AC13">
        <v>3.87591304347826E-3</v>
      </c>
      <c r="AD13">
        <v>8.7419913043478251E-2</v>
      </c>
      <c r="AE13">
        <v>0.28115539130434791</v>
      </c>
      <c r="AF13">
        <v>3.2906478260869572E-2</v>
      </c>
      <c r="AG13">
        <v>2.869373913043478E-2</v>
      </c>
      <c r="AH13">
        <v>3.0914826086956525E-2</v>
      </c>
      <c r="AI13">
        <v>-1.4686956521739336E-4</v>
      </c>
      <c r="AJ13">
        <v>100.4134304347826</v>
      </c>
    </row>
    <row r="14" spans="1:53" x14ac:dyDescent="0.25">
      <c r="A14" t="s">
        <v>8</v>
      </c>
      <c r="G14">
        <v>0.240033</v>
      </c>
      <c r="H14">
        <v>-7.7060000000000003E-2</v>
      </c>
      <c r="I14">
        <v>99.918199999999999</v>
      </c>
      <c r="J14">
        <v>0.24557599999999999</v>
      </c>
      <c r="K14">
        <v>4.8788999999999999E-2</v>
      </c>
      <c r="L14">
        <v>-5.5230000000000001E-2</v>
      </c>
      <c r="M14">
        <v>-9.7999999999999997E-3</v>
      </c>
      <c r="N14">
        <v>0.42063200000000001</v>
      </c>
      <c r="O14">
        <v>-3.8109999999999998E-2</v>
      </c>
      <c r="P14">
        <v>7.2872999999999993E-2</v>
      </c>
      <c r="Q14">
        <v>-1.7500000000000002E-2</v>
      </c>
      <c r="R14">
        <v>-2.605E-2</v>
      </c>
      <c r="S14">
        <v>0</v>
      </c>
      <c r="T14">
        <v>100.72199999999999</v>
      </c>
      <c r="U14">
        <v>53.475000000000001</v>
      </c>
      <c r="W14" s="2" t="s">
        <v>104</v>
      </c>
      <c r="X14">
        <v>0.17886460606060606</v>
      </c>
      <c r="Y14">
        <v>-1.3300848484848492E-2</v>
      </c>
      <c r="Z14">
        <v>98.273272727272712</v>
      </c>
      <c r="AA14">
        <v>0.7287491212121211</v>
      </c>
      <c r="AB14">
        <v>0.4076909090909091</v>
      </c>
      <c r="AC14">
        <v>3.1445848484848486E-2</v>
      </c>
      <c r="AD14">
        <v>0.15313372727272725</v>
      </c>
      <c r="AE14">
        <v>0.4912483939393939</v>
      </c>
      <c r="AF14">
        <v>6.0886121212121197E-2</v>
      </c>
      <c r="AG14">
        <v>4.1229878787878788E-2</v>
      </c>
      <c r="AH14">
        <v>4.4568999999999998E-2</v>
      </c>
      <c r="AI14">
        <v>1.9529909090909091E-2</v>
      </c>
      <c r="AJ14">
        <v>100.41728484848481</v>
      </c>
    </row>
    <row r="15" spans="1:53" x14ac:dyDescent="0.25">
      <c r="A15" t="s">
        <v>9</v>
      </c>
      <c r="G15">
        <v>0.62373500000000004</v>
      </c>
      <c r="H15">
        <v>0.15676200000000001</v>
      </c>
      <c r="I15">
        <v>98.904600000000002</v>
      </c>
      <c r="J15">
        <v>0.95819799999999999</v>
      </c>
      <c r="K15">
        <v>9.3771999999999994E-2</v>
      </c>
      <c r="L15">
        <v>6.7108000000000001E-2</v>
      </c>
      <c r="M15">
        <v>8.2143999999999995E-2</v>
      </c>
      <c r="N15">
        <v>0.45774900000000002</v>
      </c>
      <c r="O15">
        <v>3.925E-2</v>
      </c>
      <c r="P15">
        <v>1.5219999999999999E-2</v>
      </c>
      <c r="Q15">
        <v>-1.9120000000000002E-2</v>
      </c>
      <c r="R15">
        <v>-2.7990000000000001E-2</v>
      </c>
      <c r="S15">
        <v>0</v>
      </c>
      <c r="T15">
        <v>101.351</v>
      </c>
      <c r="U15">
        <v>53.4315</v>
      </c>
    </row>
    <row r="16" spans="1:53" x14ac:dyDescent="0.25">
      <c r="A16" t="s">
        <v>10</v>
      </c>
      <c r="G16">
        <v>0.31718299999999999</v>
      </c>
      <c r="H16">
        <v>-7.714E-2</v>
      </c>
      <c r="I16">
        <v>98.921099999999996</v>
      </c>
      <c r="J16">
        <v>0.82984400000000003</v>
      </c>
      <c r="K16">
        <v>0.22494800000000001</v>
      </c>
      <c r="L16">
        <v>6.8209000000000006E-2</v>
      </c>
      <c r="M16">
        <v>2.6877000000000002E-2</v>
      </c>
      <c r="N16">
        <v>0.14688399999999999</v>
      </c>
      <c r="O16">
        <v>-3.8760000000000003E-2</v>
      </c>
      <c r="P16">
        <v>-3.5799999999999998E-3</v>
      </c>
      <c r="Q16">
        <v>-1.8450000000000001E-2</v>
      </c>
      <c r="R16">
        <v>-0.15182999999999999</v>
      </c>
      <c r="S16">
        <v>0</v>
      </c>
      <c r="T16">
        <v>100.245</v>
      </c>
      <c r="U16">
        <v>53.043999999999997</v>
      </c>
      <c r="W16" s="2" t="s">
        <v>105</v>
      </c>
    </row>
    <row r="17" spans="1:35" x14ac:dyDescent="0.25">
      <c r="A17" t="s">
        <v>11</v>
      </c>
      <c r="G17">
        <v>0.39406999999999998</v>
      </c>
      <c r="H17">
        <v>-7.7170000000000002E-2</v>
      </c>
      <c r="I17">
        <v>99.288899999999998</v>
      </c>
      <c r="J17">
        <v>0.69902699999999995</v>
      </c>
      <c r="K17">
        <v>4.9272999999999997E-2</v>
      </c>
      <c r="L17">
        <v>0.12110600000000001</v>
      </c>
      <c r="M17">
        <v>8.2275000000000001E-2</v>
      </c>
      <c r="N17">
        <v>0.52547900000000003</v>
      </c>
      <c r="O17">
        <v>3.9491999999999999E-2</v>
      </c>
      <c r="P17">
        <v>-2.2710000000000001E-2</v>
      </c>
      <c r="Q17">
        <v>0.13689499999999999</v>
      </c>
      <c r="R17">
        <v>-2.7640000000000001E-2</v>
      </c>
      <c r="S17">
        <v>0</v>
      </c>
      <c r="T17">
        <v>101.209</v>
      </c>
      <c r="U17">
        <v>53.474800000000002</v>
      </c>
      <c r="X17" t="s">
        <v>106</v>
      </c>
      <c r="Y17" t="s">
        <v>107</v>
      </c>
      <c r="AA17" t="s">
        <v>113</v>
      </c>
      <c r="AB17" t="s">
        <v>114</v>
      </c>
      <c r="AC17" t="s">
        <v>115</v>
      </c>
      <c r="AD17" t="s">
        <v>112</v>
      </c>
      <c r="AE17" t="s">
        <v>116</v>
      </c>
      <c r="AF17" t="s">
        <v>111</v>
      </c>
      <c r="AG17" t="s">
        <v>108</v>
      </c>
      <c r="AH17" t="s">
        <v>109</v>
      </c>
      <c r="AI17" t="s">
        <v>110</v>
      </c>
    </row>
    <row r="18" spans="1:35" x14ac:dyDescent="0.25">
      <c r="A18" t="s">
        <v>12</v>
      </c>
      <c r="G18">
        <v>0.242864</v>
      </c>
      <c r="H18">
        <v>0.156391</v>
      </c>
      <c r="I18">
        <v>98.064599999999999</v>
      </c>
      <c r="J18">
        <v>0.89076100000000002</v>
      </c>
      <c r="K18">
        <v>9.3665999999999999E-2</v>
      </c>
      <c r="L18">
        <v>8.3134E-2</v>
      </c>
      <c r="M18">
        <v>8.1574999999999995E-2</v>
      </c>
      <c r="N18">
        <v>0.52687399999999995</v>
      </c>
      <c r="O18">
        <v>0.27348699999999998</v>
      </c>
      <c r="P18">
        <v>3.3857999999999999E-2</v>
      </c>
      <c r="Q18">
        <v>0.11302</v>
      </c>
      <c r="R18">
        <v>0.28190500000000002</v>
      </c>
      <c r="S18">
        <v>0</v>
      </c>
      <c r="T18">
        <v>100.842</v>
      </c>
      <c r="U18">
        <v>53.083300000000001</v>
      </c>
      <c r="W18" s="2" t="s">
        <v>22</v>
      </c>
      <c r="X18">
        <v>0.104312</v>
      </c>
      <c r="Y18">
        <v>0.11735</v>
      </c>
      <c r="AA18">
        <v>0.15096499999999999</v>
      </c>
      <c r="AB18">
        <v>7.2877999999999998E-2</v>
      </c>
      <c r="AC18">
        <v>9.2050999999999994E-2</v>
      </c>
      <c r="AD18">
        <v>5.6644E-2</v>
      </c>
      <c r="AE18">
        <v>6.0345000000000003E-2</v>
      </c>
      <c r="AF18">
        <v>0.148979</v>
      </c>
      <c r="AG18">
        <v>5.6464E-2</v>
      </c>
      <c r="AH18">
        <v>7.4839000000000003E-2</v>
      </c>
      <c r="AI18">
        <v>0.182005</v>
      </c>
    </row>
    <row r="19" spans="1:35" x14ac:dyDescent="0.25">
      <c r="A19" t="s">
        <v>13</v>
      </c>
      <c r="G19">
        <v>0.39527400000000001</v>
      </c>
      <c r="H19">
        <v>0.15657499999999999</v>
      </c>
      <c r="I19">
        <v>96.841800000000006</v>
      </c>
      <c r="J19">
        <v>0.69769700000000001</v>
      </c>
      <c r="K19">
        <v>9.3595999999999999E-2</v>
      </c>
      <c r="L19">
        <v>3.0827E-2</v>
      </c>
      <c r="M19">
        <v>0.15601599999999999</v>
      </c>
      <c r="N19">
        <v>0.35394399999999998</v>
      </c>
      <c r="O19">
        <v>0.35269800000000001</v>
      </c>
      <c r="P19">
        <v>5.3059000000000002E-2</v>
      </c>
      <c r="Q19">
        <v>2.4888E-2</v>
      </c>
      <c r="R19">
        <v>9.5984E-2</v>
      </c>
      <c r="S19">
        <v>0</v>
      </c>
      <c r="T19">
        <v>99.252399999999994</v>
      </c>
      <c r="U19">
        <v>52.297800000000002</v>
      </c>
      <c r="W19" s="2" t="s">
        <v>41</v>
      </c>
      <c r="X19">
        <v>0.10509499999999999</v>
      </c>
      <c r="Y19">
        <v>0.11744599999999999</v>
      </c>
      <c r="AA19">
        <v>0.15126500000000001</v>
      </c>
      <c r="AB19">
        <v>7.3076000000000002E-2</v>
      </c>
      <c r="AC19">
        <v>9.2030000000000001E-2</v>
      </c>
      <c r="AD19">
        <v>5.6751999999999997E-2</v>
      </c>
      <c r="AE19">
        <v>6.0538000000000002E-2</v>
      </c>
      <c r="AF19">
        <v>0.14943300000000001</v>
      </c>
      <c r="AG19">
        <v>5.6612000000000003E-2</v>
      </c>
      <c r="AH19">
        <v>7.4941999999999995E-2</v>
      </c>
      <c r="AI19">
        <v>0.18255399999999999</v>
      </c>
    </row>
    <row r="20" spans="1:35" x14ac:dyDescent="0.25">
      <c r="A20" t="s">
        <v>14</v>
      </c>
      <c r="G20">
        <v>0.39338200000000001</v>
      </c>
      <c r="H20">
        <v>0.15706700000000001</v>
      </c>
      <c r="I20">
        <v>99.495699999999999</v>
      </c>
      <c r="J20">
        <v>0.76469299999999996</v>
      </c>
      <c r="K20">
        <v>5.1919999999999996E-3</v>
      </c>
      <c r="L20">
        <v>-3.8699999999999998E-2</v>
      </c>
      <c r="M20">
        <v>8.3280000000000003E-3</v>
      </c>
      <c r="N20">
        <v>0.52480400000000005</v>
      </c>
      <c r="O20">
        <v>3.9794999999999997E-2</v>
      </c>
      <c r="P20">
        <v>-3.5799999999999998E-3</v>
      </c>
      <c r="Q20">
        <v>0.137348</v>
      </c>
      <c r="R20">
        <v>-0.15181</v>
      </c>
      <c r="S20">
        <v>0</v>
      </c>
      <c r="T20">
        <v>101.33199999999999</v>
      </c>
      <c r="U20">
        <v>53.618899999999996</v>
      </c>
      <c r="W20" s="2" t="s">
        <v>57</v>
      </c>
      <c r="X20">
        <v>0.104833</v>
      </c>
      <c r="Y20">
        <v>0.117148</v>
      </c>
      <c r="AA20">
        <v>0.15126600000000001</v>
      </c>
      <c r="AB20">
        <v>7.3346999999999996E-2</v>
      </c>
      <c r="AC20">
        <v>9.2191999999999996E-2</v>
      </c>
      <c r="AD20">
        <v>5.6766999999999998E-2</v>
      </c>
      <c r="AE20">
        <v>6.0893999999999997E-2</v>
      </c>
      <c r="AF20">
        <v>0.149451</v>
      </c>
      <c r="AG20">
        <v>5.6545999999999999E-2</v>
      </c>
      <c r="AH20">
        <v>7.4967000000000006E-2</v>
      </c>
      <c r="AI20">
        <v>0.182559</v>
      </c>
    </row>
    <row r="21" spans="1:35" x14ac:dyDescent="0.25">
      <c r="A21" t="s">
        <v>15</v>
      </c>
      <c r="G21">
        <v>0.623614</v>
      </c>
      <c r="H21">
        <v>-7.7189999999999995E-2</v>
      </c>
      <c r="I21">
        <v>96.7119</v>
      </c>
      <c r="J21">
        <v>0.30877100000000002</v>
      </c>
      <c r="K21">
        <v>0.13795499999999999</v>
      </c>
      <c r="L21">
        <v>0.12080299999999999</v>
      </c>
      <c r="M21">
        <v>6.3659999999999994E-2</v>
      </c>
      <c r="N21">
        <v>0.423452</v>
      </c>
      <c r="O21">
        <v>0.19617799999999999</v>
      </c>
      <c r="P21">
        <v>7.2256000000000001E-2</v>
      </c>
      <c r="Q21">
        <v>4.768E-2</v>
      </c>
      <c r="R21">
        <v>0.28353200000000001</v>
      </c>
      <c r="S21">
        <v>0</v>
      </c>
      <c r="T21">
        <v>98.912700000000001</v>
      </c>
      <c r="U21">
        <v>52.1389</v>
      </c>
      <c r="W21" s="2" t="s">
        <v>88</v>
      </c>
      <c r="X21">
        <v>0.104424</v>
      </c>
      <c r="Y21">
        <v>0.11748400000000001</v>
      </c>
      <c r="AA21">
        <v>0.15085000000000001</v>
      </c>
      <c r="AB21">
        <v>7.2857000000000005E-2</v>
      </c>
      <c r="AC21">
        <v>9.1794000000000001E-2</v>
      </c>
      <c r="AD21">
        <v>5.6644E-2</v>
      </c>
      <c r="AE21">
        <v>6.0354999999999999E-2</v>
      </c>
      <c r="AF21">
        <v>0.149009</v>
      </c>
      <c r="AG21">
        <v>5.6496999999999999E-2</v>
      </c>
      <c r="AH21">
        <v>7.4803999999999995E-2</v>
      </c>
      <c r="AI21">
        <v>0.18205099999999999</v>
      </c>
    </row>
    <row r="22" spans="1:35" x14ac:dyDescent="0.25">
      <c r="A22" t="s">
        <v>16</v>
      </c>
      <c r="G22">
        <v>0.24118999999999999</v>
      </c>
      <c r="H22">
        <v>0.157196</v>
      </c>
      <c r="I22">
        <v>100.34399999999999</v>
      </c>
      <c r="J22">
        <v>0.634324</v>
      </c>
      <c r="K22">
        <v>5.1219999999999998E-3</v>
      </c>
      <c r="L22">
        <v>5.0358E-2</v>
      </c>
      <c r="M22">
        <v>4.5404E-2</v>
      </c>
      <c r="N22">
        <v>0.35269699999999998</v>
      </c>
      <c r="O22">
        <v>-3.8760000000000003E-2</v>
      </c>
      <c r="P22">
        <v>-4.163E-2</v>
      </c>
      <c r="Q22">
        <v>2.6037999999999999E-2</v>
      </c>
      <c r="R22">
        <v>3.5104999999999997E-2</v>
      </c>
      <c r="S22">
        <v>0</v>
      </c>
      <c r="T22">
        <v>101.81100000000001</v>
      </c>
      <c r="U22">
        <v>53.931100000000001</v>
      </c>
      <c r="W22" s="2" t="s">
        <v>104</v>
      </c>
      <c r="X22">
        <v>0.10578799999999999</v>
      </c>
      <c r="Y22">
        <v>0.115872</v>
      </c>
      <c r="AA22">
        <v>0.15182000000000001</v>
      </c>
      <c r="AB22">
        <v>7.5186000000000003E-2</v>
      </c>
      <c r="AC22">
        <v>9.2851000000000003E-2</v>
      </c>
      <c r="AD22">
        <v>5.7061000000000001E-2</v>
      </c>
      <c r="AE22">
        <v>6.3001000000000001E-2</v>
      </c>
      <c r="AF22">
        <v>0.150618</v>
      </c>
      <c r="AG22">
        <v>5.6580999999999999E-2</v>
      </c>
      <c r="AH22">
        <v>7.5511999999999996E-2</v>
      </c>
      <c r="AI22">
        <v>0.183947</v>
      </c>
    </row>
    <row r="23" spans="1:35" x14ac:dyDescent="0.25">
      <c r="A23" t="s">
        <v>17</v>
      </c>
      <c r="G23">
        <v>0.316965</v>
      </c>
      <c r="H23">
        <v>-7.7119999999999994E-2</v>
      </c>
      <c r="I23">
        <v>99.484999999999999</v>
      </c>
      <c r="J23">
        <v>0.18004999999999999</v>
      </c>
      <c r="K23">
        <v>-3.8789999999999998E-2</v>
      </c>
      <c r="L23">
        <v>0.122406</v>
      </c>
      <c r="M23">
        <v>0.101254</v>
      </c>
      <c r="N23">
        <v>0.24943599999999999</v>
      </c>
      <c r="O23">
        <v>0.118587</v>
      </c>
      <c r="P23">
        <v>-2.2509999999999999E-2</v>
      </c>
      <c r="Q23">
        <v>-8.4900000000000003E-2</v>
      </c>
      <c r="R23">
        <v>9.7904000000000005E-2</v>
      </c>
      <c r="S23">
        <v>0</v>
      </c>
      <c r="T23">
        <v>100.44799999999999</v>
      </c>
      <c r="U23">
        <v>53.240600000000001</v>
      </c>
    </row>
    <row r="24" spans="1:35" x14ac:dyDescent="0.25">
      <c r="A24" t="s">
        <v>18</v>
      </c>
      <c r="G24">
        <v>0.394229</v>
      </c>
      <c r="H24">
        <v>-7.7179999999999999E-2</v>
      </c>
      <c r="I24">
        <v>96.9499</v>
      </c>
      <c r="J24">
        <v>0.50386399999999998</v>
      </c>
      <c r="K24">
        <v>4.9314999999999998E-2</v>
      </c>
      <c r="L24">
        <v>0.103214</v>
      </c>
      <c r="M24">
        <v>-4.7469999999999998E-2</v>
      </c>
      <c r="N24">
        <v>0.35338900000000001</v>
      </c>
      <c r="O24">
        <v>0.19642000000000001</v>
      </c>
      <c r="P24">
        <v>7.2359999999999994E-2</v>
      </c>
      <c r="Q24">
        <v>3.3709999999999999E-3</v>
      </c>
      <c r="R24">
        <v>9.6917000000000003E-2</v>
      </c>
      <c r="S24">
        <v>0</v>
      </c>
      <c r="T24">
        <v>98.598399999999998</v>
      </c>
      <c r="U24">
        <v>52.086799999999997</v>
      </c>
      <c r="W24" s="3" t="s">
        <v>117</v>
      </c>
      <c r="X24" s="4">
        <v>1.34798</v>
      </c>
      <c r="Y24" s="4">
        <v>2.2914099999999999</v>
      </c>
      <c r="Z24" s="4"/>
      <c r="AA24" s="4">
        <v>1.2865</v>
      </c>
      <c r="AB24" s="4">
        <v>1.6583000000000001</v>
      </c>
      <c r="AC24" s="4">
        <v>1.46157</v>
      </c>
      <c r="AD24" s="4">
        <v>1.3992</v>
      </c>
      <c r="AE24" s="4">
        <v>1.88948</v>
      </c>
      <c r="AF24" s="4">
        <v>1.2912399999999999</v>
      </c>
      <c r="AG24" s="4">
        <v>1.20459</v>
      </c>
      <c r="AH24" s="4">
        <v>1.6680600000000001</v>
      </c>
      <c r="AI24" s="4">
        <v>1.2725299999999999</v>
      </c>
    </row>
    <row r="25" spans="1:35" x14ac:dyDescent="0.25">
      <c r="A25" t="s">
        <v>19</v>
      </c>
      <c r="G25">
        <v>0.39266200000000001</v>
      </c>
      <c r="H25">
        <v>-7.7109999999999998E-2</v>
      </c>
      <c r="I25">
        <v>99.9041</v>
      </c>
      <c r="J25">
        <v>0.37511899999999998</v>
      </c>
      <c r="K25">
        <v>4.9056000000000002E-2</v>
      </c>
      <c r="L25">
        <v>-5.602E-2</v>
      </c>
      <c r="M25">
        <v>0.212507</v>
      </c>
      <c r="N25">
        <v>0.59331100000000003</v>
      </c>
      <c r="O25">
        <v>0.118655</v>
      </c>
      <c r="P25">
        <v>-3.49E-3</v>
      </c>
      <c r="Q25">
        <v>0.115565</v>
      </c>
      <c r="R25">
        <v>-8.9109999999999995E-2</v>
      </c>
      <c r="S25">
        <v>0</v>
      </c>
      <c r="T25">
        <v>101.535</v>
      </c>
      <c r="U25">
        <v>53.742400000000004</v>
      </c>
    </row>
    <row r="26" spans="1:35" x14ac:dyDescent="0.25">
      <c r="A26" t="s">
        <v>20</v>
      </c>
      <c r="G26">
        <v>0.165049</v>
      </c>
      <c r="H26">
        <v>0.15689800000000001</v>
      </c>
      <c r="I26">
        <v>97.637200000000007</v>
      </c>
      <c r="J26">
        <v>0.69858799999999999</v>
      </c>
      <c r="K26">
        <v>0.13702700000000001</v>
      </c>
      <c r="L26">
        <v>-3.82E-3</v>
      </c>
      <c r="M26">
        <v>0.13789299999999999</v>
      </c>
      <c r="N26">
        <v>0.28433399999999998</v>
      </c>
      <c r="O26">
        <v>-3.9140000000000001E-2</v>
      </c>
      <c r="P26">
        <v>7.2307999999999997E-2</v>
      </c>
      <c r="Q26">
        <v>0.114595</v>
      </c>
      <c r="R26">
        <v>9.6798999999999996E-2</v>
      </c>
      <c r="S26">
        <v>0</v>
      </c>
      <c r="T26">
        <v>99.457800000000006</v>
      </c>
      <c r="U26">
        <v>52.581699999999998</v>
      </c>
      <c r="X26" s="2" t="s">
        <v>23</v>
      </c>
      <c r="Y26" s="2" t="s">
        <v>24</v>
      </c>
      <c r="AA26" s="2" t="s">
        <v>26</v>
      </c>
      <c r="AB26" s="2" t="s">
        <v>27</v>
      </c>
      <c r="AC26" s="2" t="s">
        <v>28</v>
      </c>
      <c r="AD26" s="2" t="s">
        <v>29</v>
      </c>
      <c r="AE26" s="2" t="s">
        <v>30</v>
      </c>
      <c r="AF26" s="2" t="s">
        <v>31</v>
      </c>
      <c r="AG26" s="2" t="s">
        <v>32</v>
      </c>
      <c r="AH26" s="2" t="s">
        <v>33</v>
      </c>
      <c r="AI26" s="2" t="s">
        <v>34</v>
      </c>
    </row>
    <row r="27" spans="1:35" x14ac:dyDescent="0.25">
      <c r="G27">
        <v>0.16442799999999999</v>
      </c>
      <c r="H27">
        <v>-7.7130000000000004E-2</v>
      </c>
      <c r="I27">
        <v>97.3977</v>
      </c>
      <c r="J27">
        <v>0.37506400000000001</v>
      </c>
      <c r="K27">
        <v>4.9769999999999997E-3</v>
      </c>
      <c r="L27">
        <v>-2.5999999999999999E-3</v>
      </c>
      <c r="M27">
        <v>0.212592</v>
      </c>
      <c r="N27">
        <v>0.317774</v>
      </c>
      <c r="O27">
        <v>-3.857E-2</v>
      </c>
      <c r="P27">
        <v>9.1609999999999997E-2</v>
      </c>
      <c r="Q27">
        <v>9.3276999999999999E-2</v>
      </c>
      <c r="R27">
        <v>-2.6859999999999998E-2</v>
      </c>
      <c r="S27">
        <v>0</v>
      </c>
      <c r="T27">
        <v>98.512299999999996</v>
      </c>
      <c r="U27">
        <v>52.203499999999998</v>
      </c>
      <c r="W27" s="2" t="s">
        <v>22</v>
      </c>
      <c r="X27">
        <f>X18*$X$24</f>
        <v>0.14061048975999998</v>
      </c>
      <c r="Y27">
        <f>Y18*$Y$24</f>
        <v>0.26889696349999997</v>
      </c>
      <c r="AA27">
        <f>AA18*$AA$24</f>
        <v>0.19421647249999999</v>
      </c>
      <c r="AB27">
        <f>AB18*$AB$24</f>
        <v>0.1208535874</v>
      </c>
      <c r="AC27">
        <f>AC18*$AC$24</f>
        <v>0.13453898007000001</v>
      </c>
      <c r="AD27">
        <f>AD18*$AD$24</f>
        <v>7.9256284799999993E-2</v>
      </c>
      <c r="AE27">
        <f>AE18*$AE$24</f>
        <v>0.11402067060000001</v>
      </c>
      <c r="AF27">
        <f>AF18*$AF$24</f>
        <v>0.19236764396</v>
      </c>
      <c r="AG27">
        <f>AG18*$AG$24</f>
        <v>6.8015969760000003E-2</v>
      </c>
      <c r="AH27">
        <f>AH18*$AH$24</f>
        <v>0.12483594234000001</v>
      </c>
      <c r="AI27">
        <f>AI18*$AI$24</f>
        <v>0.23160682264999999</v>
      </c>
    </row>
    <row r="28" spans="1:35" x14ac:dyDescent="0.25">
      <c r="G28">
        <v>0.31592900000000002</v>
      </c>
      <c r="H28">
        <v>-7.7060000000000003E-2</v>
      </c>
      <c r="I28">
        <v>98.756900000000002</v>
      </c>
      <c r="J28">
        <v>0.440882</v>
      </c>
      <c r="K28">
        <v>9.2695E-2</v>
      </c>
      <c r="L28">
        <v>-0.10877000000000001</v>
      </c>
      <c r="M28">
        <v>0.10154199999999999</v>
      </c>
      <c r="N28">
        <v>0.21509700000000001</v>
      </c>
      <c r="O28">
        <v>4.0511999999999999E-2</v>
      </c>
      <c r="P28">
        <v>-4.138E-2</v>
      </c>
      <c r="Q28">
        <v>-1.7520000000000001E-2</v>
      </c>
      <c r="R28">
        <v>-0.21315000000000001</v>
      </c>
      <c r="S28">
        <v>0</v>
      </c>
      <c r="T28">
        <v>99.505700000000004</v>
      </c>
      <c r="U28">
        <v>52.813400000000001</v>
      </c>
      <c r="W28" s="2" t="s">
        <v>41</v>
      </c>
      <c r="X28">
        <f t="shared" ref="X28:X30" si="0">X19*$X$24</f>
        <v>0.14166595809999999</v>
      </c>
      <c r="Y28">
        <f t="shared" ref="Y28:Y31" si="1">Y19*$Y$24</f>
        <v>0.26911693885999999</v>
      </c>
      <c r="AA28">
        <f t="shared" ref="AA28:AA31" si="2">AA19*$AA$24</f>
        <v>0.19460242250000001</v>
      </c>
      <c r="AB28">
        <f t="shared" ref="AB28:AB31" si="3">AB19*$AB$24</f>
        <v>0.12118193080000002</v>
      </c>
      <c r="AC28">
        <f t="shared" ref="AC28:AC31" si="4">AC19*$AC$24</f>
        <v>0.13450828710000001</v>
      </c>
      <c r="AD28">
        <f t="shared" ref="AD28:AD31" si="5">AD19*$AD$24</f>
        <v>7.9407398399999995E-2</v>
      </c>
      <c r="AE28">
        <f t="shared" ref="AE28:AE31" si="6">AE19*$AE$24</f>
        <v>0.11438534024000001</v>
      </c>
      <c r="AF28">
        <f t="shared" ref="AF28:AF31" si="7">AF19*$AF$24</f>
        <v>0.19295386691999999</v>
      </c>
      <c r="AG28">
        <f t="shared" ref="AG28:AG31" si="8">AG19*$AG$24</f>
        <v>6.8194249080000005E-2</v>
      </c>
      <c r="AH28">
        <f t="shared" ref="AH28:AH31" si="9">AH19*$AH$24</f>
        <v>0.12500775251999999</v>
      </c>
      <c r="AI28">
        <f t="shared" ref="AI28:AI31" si="10">AI19*$AI$24</f>
        <v>0.23230544161999997</v>
      </c>
    </row>
    <row r="29" spans="1:35" x14ac:dyDescent="0.25">
      <c r="G29">
        <v>0.24091299999999999</v>
      </c>
      <c r="H29">
        <v>0.157136</v>
      </c>
      <c r="I29">
        <v>97.618700000000004</v>
      </c>
      <c r="J29">
        <v>0.56967000000000001</v>
      </c>
      <c r="K29">
        <v>5.078E-3</v>
      </c>
      <c r="L29">
        <v>6.8347000000000005E-2</v>
      </c>
      <c r="M29">
        <v>0.17532200000000001</v>
      </c>
      <c r="N29">
        <v>0.38687199999999999</v>
      </c>
      <c r="O29">
        <v>-3.8710000000000001E-2</v>
      </c>
      <c r="P29">
        <v>3.4472999999999997E-2</v>
      </c>
      <c r="Q29">
        <v>-6.2890000000000001E-2</v>
      </c>
      <c r="R29">
        <v>-2.7130000000000001E-2</v>
      </c>
      <c r="S29">
        <v>0</v>
      </c>
      <c r="T29">
        <v>99.127799999999993</v>
      </c>
      <c r="U29">
        <v>52.488300000000002</v>
      </c>
      <c r="W29" s="2" t="s">
        <v>57</v>
      </c>
      <c r="X29">
        <f t="shared" si="0"/>
        <v>0.14131278734</v>
      </c>
      <c r="Y29">
        <f t="shared" si="1"/>
        <v>0.26843409868000001</v>
      </c>
      <c r="AA29">
        <f t="shared" si="2"/>
        <v>0.19460370900000001</v>
      </c>
      <c r="AB29">
        <f t="shared" si="3"/>
        <v>0.1216313301</v>
      </c>
      <c r="AC29">
        <f t="shared" si="4"/>
        <v>0.13474506144000001</v>
      </c>
      <c r="AD29">
        <f t="shared" si="5"/>
        <v>7.9428386399999995E-2</v>
      </c>
      <c r="AE29">
        <f t="shared" si="6"/>
        <v>0.11505799511999999</v>
      </c>
      <c r="AF29">
        <f t="shared" si="7"/>
        <v>0.19297710924</v>
      </c>
      <c r="AG29">
        <f t="shared" si="8"/>
        <v>6.8114746140000001E-2</v>
      </c>
      <c r="AH29">
        <f t="shared" si="9"/>
        <v>0.12504945402000001</v>
      </c>
      <c r="AI29">
        <f t="shared" si="10"/>
        <v>0.23231180426999998</v>
      </c>
    </row>
    <row r="30" spans="1:35" x14ac:dyDescent="0.25">
      <c r="G30">
        <v>1.2017E-2</v>
      </c>
      <c r="H30">
        <v>-7.7170000000000002E-2</v>
      </c>
      <c r="I30">
        <v>98.950999999999993</v>
      </c>
      <c r="J30">
        <v>0.50450799999999996</v>
      </c>
      <c r="K30">
        <v>4.901E-3</v>
      </c>
      <c r="L30">
        <v>-2.112E-2</v>
      </c>
      <c r="M30">
        <v>0.23086599999999999</v>
      </c>
      <c r="N30">
        <v>0.45495000000000002</v>
      </c>
      <c r="O30">
        <v>0.19678300000000001</v>
      </c>
      <c r="P30">
        <v>3.4403999999999997E-2</v>
      </c>
      <c r="Q30">
        <v>-6.3070000000000001E-2</v>
      </c>
      <c r="R30">
        <v>-2.7390000000000001E-2</v>
      </c>
      <c r="S30">
        <v>0</v>
      </c>
      <c r="T30">
        <v>100.20099999999999</v>
      </c>
      <c r="U30">
        <v>53.064700000000002</v>
      </c>
      <c r="W30" s="2" t="s">
        <v>88</v>
      </c>
      <c r="X30">
        <f t="shared" si="0"/>
        <v>0.14076146351999999</v>
      </c>
      <c r="Y30">
        <f t="shared" si="1"/>
        <v>0.26920401244000003</v>
      </c>
      <c r="AA30">
        <f t="shared" si="2"/>
        <v>0.19406852500000002</v>
      </c>
      <c r="AB30">
        <f t="shared" si="3"/>
        <v>0.12081876310000002</v>
      </c>
      <c r="AC30">
        <f t="shared" si="4"/>
        <v>0.13416335658</v>
      </c>
      <c r="AD30">
        <f t="shared" si="5"/>
        <v>7.9256284799999993E-2</v>
      </c>
      <c r="AE30">
        <f t="shared" si="6"/>
        <v>0.1140395654</v>
      </c>
      <c r="AF30">
        <f t="shared" si="7"/>
        <v>0.19240638116</v>
      </c>
      <c r="AG30">
        <f t="shared" si="8"/>
        <v>6.8055721230000005E-2</v>
      </c>
      <c r="AH30">
        <f t="shared" si="9"/>
        <v>0.12477756024</v>
      </c>
      <c r="AI30">
        <f t="shared" si="10"/>
        <v>0.23166535902999999</v>
      </c>
    </row>
    <row r="31" spans="1:35" x14ac:dyDescent="0.25">
      <c r="G31">
        <v>8.8395000000000001E-2</v>
      </c>
      <c r="H31">
        <v>-7.7160000000000006E-2</v>
      </c>
      <c r="I31">
        <v>100.151</v>
      </c>
      <c r="J31">
        <v>0.69959400000000005</v>
      </c>
      <c r="K31">
        <v>4.8850999999999999E-2</v>
      </c>
      <c r="L31">
        <v>5.0235000000000002E-2</v>
      </c>
      <c r="M31">
        <v>0.11955300000000001</v>
      </c>
      <c r="N31">
        <v>0.48973800000000001</v>
      </c>
      <c r="O31">
        <v>3.9697999999999997E-2</v>
      </c>
      <c r="P31">
        <v>1.54E-2</v>
      </c>
      <c r="Q31">
        <v>3.7060000000000001E-3</v>
      </c>
      <c r="R31">
        <v>-8.9660000000000004E-2</v>
      </c>
      <c r="S31">
        <v>0</v>
      </c>
      <c r="T31">
        <v>101.539</v>
      </c>
      <c r="U31">
        <v>53.766199999999998</v>
      </c>
      <c r="W31" s="2" t="s">
        <v>104</v>
      </c>
      <c r="X31">
        <f>X22*$X$24</f>
        <v>0.14260010824</v>
      </c>
      <c r="Y31">
        <f t="shared" si="1"/>
        <v>0.26551025952000001</v>
      </c>
      <c r="AA31">
        <f t="shared" si="2"/>
        <v>0.19531643000000001</v>
      </c>
      <c r="AB31">
        <f t="shared" si="3"/>
        <v>0.12468094380000001</v>
      </c>
      <c r="AC31">
        <f t="shared" si="4"/>
        <v>0.13570823607000002</v>
      </c>
      <c r="AD31">
        <f t="shared" si="5"/>
        <v>7.9839751200000003E-2</v>
      </c>
      <c r="AE31">
        <f t="shared" si="6"/>
        <v>0.11903912948000001</v>
      </c>
      <c r="AF31">
        <f t="shared" si="7"/>
        <v>0.19448398632</v>
      </c>
      <c r="AG31">
        <f t="shared" si="8"/>
        <v>6.8156906789999999E-2</v>
      </c>
      <c r="AH31">
        <f t="shared" si="9"/>
        <v>0.12595854672000001</v>
      </c>
      <c r="AI31">
        <f t="shared" si="10"/>
        <v>0.23407807590999999</v>
      </c>
    </row>
    <row r="32" spans="1:35" x14ac:dyDescent="0.25">
      <c r="G32">
        <v>1.2012E-2</v>
      </c>
      <c r="H32">
        <v>-7.7130000000000004E-2</v>
      </c>
      <c r="I32">
        <v>100.678</v>
      </c>
      <c r="J32">
        <v>0.63528700000000005</v>
      </c>
      <c r="K32">
        <v>9.2422000000000004E-2</v>
      </c>
      <c r="L32">
        <v>6.8735000000000004E-2</v>
      </c>
      <c r="M32">
        <v>0.15690799999999999</v>
      </c>
      <c r="N32">
        <v>0.45484599999999997</v>
      </c>
      <c r="O32">
        <v>-0.11709</v>
      </c>
      <c r="P32">
        <v>5.3575999999999999E-2</v>
      </c>
      <c r="Q32">
        <v>4.1380000000000002E-3</v>
      </c>
      <c r="R32">
        <v>-0.15153</v>
      </c>
      <c r="S32">
        <v>0</v>
      </c>
      <c r="T32">
        <v>101.81</v>
      </c>
      <c r="U32">
        <v>53.988300000000002</v>
      </c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7:36" x14ac:dyDescent="0.25">
      <c r="G33">
        <v>0.39370899999999998</v>
      </c>
      <c r="H33">
        <v>-7.7160000000000006E-2</v>
      </c>
      <c r="I33">
        <v>98.695800000000006</v>
      </c>
      <c r="J33">
        <v>0.37430200000000002</v>
      </c>
      <c r="K33">
        <v>5.2160000000000002E-3</v>
      </c>
      <c r="L33">
        <v>-3.2399999999999998E-3</v>
      </c>
      <c r="M33">
        <v>0.15665200000000001</v>
      </c>
      <c r="N33">
        <v>0.387438</v>
      </c>
      <c r="O33">
        <v>3.9675000000000002E-2</v>
      </c>
      <c r="P33">
        <v>7.2438000000000002E-2</v>
      </c>
      <c r="Q33">
        <v>7.0507E-2</v>
      </c>
      <c r="R33">
        <v>0.159605</v>
      </c>
      <c r="S33">
        <v>0</v>
      </c>
      <c r="T33">
        <v>100.27500000000001</v>
      </c>
      <c r="U33">
        <v>53.015700000000002</v>
      </c>
      <c r="X33" s="2" t="s">
        <v>23</v>
      </c>
      <c r="Y33" s="2" t="s">
        <v>24</v>
      </c>
      <c r="AA33" s="2" t="s">
        <v>26</v>
      </c>
      <c r="AB33" s="2" t="s">
        <v>27</v>
      </c>
      <c r="AC33" s="2" t="s">
        <v>28</v>
      </c>
      <c r="AD33" s="2" t="s">
        <v>29</v>
      </c>
      <c r="AE33" s="2" t="s">
        <v>30</v>
      </c>
      <c r="AF33" s="2" t="s">
        <v>31</v>
      </c>
      <c r="AG33" s="2" t="s">
        <v>32</v>
      </c>
      <c r="AH33" s="2" t="s">
        <v>33</v>
      </c>
      <c r="AI33" s="2" t="s">
        <v>34</v>
      </c>
    </row>
    <row r="34" spans="7:36" x14ac:dyDescent="0.25">
      <c r="G34">
        <v>0.31769599999999998</v>
      </c>
      <c r="H34">
        <v>-7.7160000000000006E-2</v>
      </c>
      <c r="I34">
        <v>100.238</v>
      </c>
      <c r="J34">
        <v>0.63391699999999995</v>
      </c>
      <c r="K34">
        <v>-3.8800000000000001E-2</v>
      </c>
      <c r="L34">
        <v>-3.2399999999999998E-3</v>
      </c>
      <c r="M34">
        <v>2.6837E-2</v>
      </c>
      <c r="N34">
        <v>0.352856</v>
      </c>
      <c r="O34">
        <v>-0.11735</v>
      </c>
      <c r="P34">
        <v>1.5413E-2</v>
      </c>
      <c r="Q34">
        <v>2.5964000000000001E-2</v>
      </c>
      <c r="R34">
        <v>0.15965199999999999</v>
      </c>
      <c r="S34">
        <v>0</v>
      </c>
      <c r="T34">
        <v>101.53400000000001</v>
      </c>
      <c r="U34">
        <v>53.741700000000002</v>
      </c>
      <c r="W34" s="2" t="s">
        <v>22</v>
      </c>
      <c r="X34">
        <f>IF(X10&lt;X27,"Below Detection",X10)</f>
        <v>0.31866618518518519</v>
      </c>
      <c r="Y34" t="str">
        <f>IF(Y10&lt;Y27,"Below Detection",Y10)</f>
        <v>Below Detection</v>
      </c>
      <c r="AA34">
        <f t="shared" ref="AA34:AI34" si="11">IF(AA10&lt;AA27,"Below Detection",AA10)</f>
        <v>0.5572972777777776</v>
      </c>
      <c r="AB34" t="str">
        <f t="shared" si="11"/>
        <v>Below Detection</v>
      </c>
      <c r="AC34" t="str">
        <f t="shared" si="11"/>
        <v>Below Detection</v>
      </c>
      <c r="AD34">
        <f t="shared" si="11"/>
        <v>9.140655555555556E-2</v>
      </c>
      <c r="AE34">
        <f t="shared" si="11"/>
        <v>0.52807349999999986</v>
      </c>
      <c r="AF34" t="str">
        <f t="shared" si="11"/>
        <v>Below Detection</v>
      </c>
      <c r="AG34" t="str">
        <f t="shared" si="11"/>
        <v>Below Detection</v>
      </c>
      <c r="AH34" t="str">
        <f t="shared" si="11"/>
        <v>Below Detection</v>
      </c>
      <c r="AI34" t="str">
        <f t="shared" si="11"/>
        <v>Below Detection</v>
      </c>
    </row>
    <row r="35" spans="7:36" x14ac:dyDescent="0.25">
      <c r="G35">
        <v>8.8208999999999996E-2</v>
      </c>
      <c r="H35">
        <v>-7.7119999999999994E-2</v>
      </c>
      <c r="I35">
        <v>99.359800000000007</v>
      </c>
      <c r="J35">
        <v>0.115106</v>
      </c>
      <c r="K35">
        <v>0.13636100000000001</v>
      </c>
      <c r="L35">
        <v>8.6587999999999998E-2</v>
      </c>
      <c r="M35">
        <v>0.19390399999999999</v>
      </c>
      <c r="N35">
        <v>0.52397800000000005</v>
      </c>
      <c r="O35">
        <v>0.27571600000000002</v>
      </c>
      <c r="P35">
        <v>1.5492000000000001E-2</v>
      </c>
      <c r="Q35">
        <v>9.3137999999999999E-2</v>
      </c>
      <c r="R35">
        <v>-2.6929999999999999E-2</v>
      </c>
      <c r="S35">
        <v>0</v>
      </c>
      <c r="T35">
        <v>100.78400000000001</v>
      </c>
      <c r="U35">
        <v>53.400799999999997</v>
      </c>
      <c r="W35" s="2" t="s">
        <v>41</v>
      </c>
      <c r="X35" t="str">
        <f t="shared" ref="X35:Y37" si="12">IF(X11&lt;X28,"Below Detection",X11)</f>
        <v>Below Detection</v>
      </c>
      <c r="Y35" t="str">
        <f t="shared" si="12"/>
        <v>Below Detection</v>
      </c>
      <c r="AA35">
        <f t="shared" ref="AA35:AI38" si="13">IF(AA11&lt;AA28,"Below Detection",AA11)</f>
        <v>0.6345917741935484</v>
      </c>
      <c r="AB35" t="str">
        <f t="shared" si="13"/>
        <v>Below Detection</v>
      </c>
      <c r="AC35" t="str">
        <f t="shared" si="13"/>
        <v>Below Detection</v>
      </c>
      <c r="AD35" t="str">
        <f t="shared" si="13"/>
        <v>Below Detection</v>
      </c>
      <c r="AE35">
        <f t="shared" si="13"/>
        <v>0.29311154838709674</v>
      </c>
      <c r="AF35" t="str">
        <f t="shared" si="13"/>
        <v>Below Detection</v>
      </c>
      <c r="AG35" t="str">
        <f t="shared" si="13"/>
        <v>Below Detection</v>
      </c>
      <c r="AH35" t="str">
        <f t="shared" si="13"/>
        <v>Below Detection</v>
      </c>
      <c r="AI35" t="str">
        <f t="shared" si="13"/>
        <v>Below Detection</v>
      </c>
    </row>
    <row r="36" spans="7:36" x14ac:dyDescent="0.25">
      <c r="G36">
        <v>0.31672</v>
      </c>
      <c r="H36">
        <v>-7.7130000000000004E-2</v>
      </c>
      <c r="I36">
        <v>98.781400000000005</v>
      </c>
      <c r="J36">
        <v>0.43997000000000003</v>
      </c>
      <c r="K36">
        <v>0.18073400000000001</v>
      </c>
      <c r="L36">
        <v>8.6263000000000006E-2</v>
      </c>
      <c r="M36">
        <v>0.21235599999999999</v>
      </c>
      <c r="N36">
        <v>0.62824800000000003</v>
      </c>
      <c r="O36">
        <v>0.19701199999999999</v>
      </c>
      <c r="P36">
        <v>5.3463999999999998E-2</v>
      </c>
      <c r="Q36">
        <v>3.9139999999999999E-3</v>
      </c>
      <c r="R36">
        <v>-0.15175</v>
      </c>
      <c r="S36">
        <v>0</v>
      </c>
      <c r="T36">
        <v>100.67100000000001</v>
      </c>
      <c r="U36">
        <v>53.222200000000001</v>
      </c>
      <c r="W36" s="2" t="s">
        <v>57</v>
      </c>
      <c r="X36">
        <f t="shared" si="12"/>
        <v>0.24726752631578941</v>
      </c>
      <c r="Y36" t="str">
        <f t="shared" si="12"/>
        <v>Below Detection</v>
      </c>
      <c r="AA36">
        <f t="shared" si="13"/>
        <v>0.70119655263157898</v>
      </c>
      <c r="AB36" t="str">
        <f t="shared" si="13"/>
        <v>Below Detection</v>
      </c>
      <c r="AC36" t="str">
        <f t="shared" si="13"/>
        <v>Below Detection</v>
      </c>
      <c r="AD36">
        <f t="shared" si="13"/>
        <v>0.11186160526315789</v>
      </c>
      <c r="AE36">
        <f t="shared" si="13"/>
        <v>0.65719339473684213</v>
      </c>
      <c r="AF36" t="str">
        <f t="shared" si="13"/>
        <v>Below Detection</v>
      </c>
      <c r="AG36" t="str">
        <f t="shared" si="13"/>
        <v>Below Detection</v>
      </c>
      <c r="AH36" t="str">
        <f t="shared" si="13"/>
        <v>Below Detection</v>
      </c>
      <c r="AI36" t="str">
        <f t="shared" si="13"/>
        <v>Below Detection</v>
      </c>
    </row>
    <row r="37" spans="7:36" x14ac:dyDescent="0.25">
      <c r="G37">
        <v>0.39458900000000002</v>
      </c>
      <c r="H37">
        <v>-7.7200000000000005E-2</v>
      </c>
      <c r="I37">
        <v>98.473299999999995</v>
      </c>
      <c r="J37">
        <v>0.69853900000000002</v>
      </c>
      <c r="K37">
        <v>0.13753000000000001</v>
      </c>
      <c r="L37">
        <v>0.10283</v>
      </c>
      <c r="M37">
        <v>8.2136000000000001E-2</v>
      </c>
      <c r="N37">
        <v>0.28484700000000002</v>
      </c>
      <c r="O37">
        <v>0.11776300000000001</v>
      </c>
      <c r="P37">
        <v>-3.7799999999999999E-3</v>
      </c>
      <c r="Q37">
        <v>0.15881000000000001</v>
      </c>
      <c r="R37">
        <v>3.4313999999999997E-2</v>
      </c>
      <c r="S37">
        <v>0</v>
      </c>
      <c r="T37">
        <v>100.404</v>
      </c>
      <c r="U37">
        <v>52.999299999999998</v>
      </c>
      <c r="W37" s="2" t="s">
        <v>88</v>
      </c>
      <c r="X37" t="str">
        <f t="shared" si="12"/>
        <v>Below Detection</v>
      </c>
      <c r="Y37" t="str">
        <f t="shared" si="12"/>
        <v>Below Detection</v>
      </c>
      <c r="AA37">
        <f t="shared" si="13"/>
        <v>0.64333743478260863</v>
      </c>
      <c r="AB37">
        <f t="shared" si="13"/>
        <v>0.12550643478260873</v>
      </c>
      <c r="AC37" t="str">
        <f t="shared" si="13"/>
        <v>Below Detection</v>
      </c>
      <c r="AD37">
        <f t="shared" si="13"/>
        <v>8.7419913043478251E-2</v>
      </c>
      <c r="AE37">
        <f t="shared" si="13"/>
        <v>0.28115539130434791</v>
      </c>
      <c r="AF37" t="str">
        <f t="shared" si="13"/>
        <v>Below Detection</v>
      </c>
      <c r="AG37" t="str">
        <f t="shared" si="13"/>
        <v>Below Detection</v>
      </c>
      <c r="AH37" t="str">
        <f t="shared" si="13"/>
        <v>Below Detection</v>
      </c>
      <c r="AI37" t="str">
        <f t="shared" si="13"/>
        <v>Below Detection</v>
      </c>
    </row>
    <row r="38" spans="7:36" x14ac:dyDescent="0.25">
      <c r="G38">
        <v>0.31768299999999999</v>
      </c>
      <c r="H38">
        <v>-7.7170000000000002E-2</v>
      </c>
      <c r="I38">
        <v>98.818799999999996</v>
      </c>
      <c r="J38">
        <v>0.69891499999999995</v>
      </c>
      <c r="K38">
        <v>-3.8809999999999997E-2</v>
      </c>
      <c r="L38">
        <v>3.2164999999999999E-2</v>
      </c>
      <c r="M38">
        <v>6.3829999999999998E-2</v>
      </c>
      <c r="N38">
        <v>0.559199</v>
      </c>
      <c r="O38">
        <v>3.9565999999999997E-2</v>
      </c>
      <c r="P38">
        <v>-2.2679999999999999E-2</v>
      </c>
      <c r="Q38">
        <v>-1.8720000000000001E-2</v>
      </c>
      <c r="R38">
        <v>3.4817000000000001E-2</v>
      </c>
      <c r="S38">
        <v>0</v>
      </c>
      <c r="T38">
        <v>100.408</v>
      </c>
      <c r="U38">
        <v>53.103299999999997</v>
      </c>
      <c r="W38" s="2" t="s">
        <v>104</v>
      </c>
      <c r="X38">
        <f>IF(X14&lt;X31,"Below Detection",X14)</f>
        <v>0.17886460606060606</v>
      </c>
      <c r="Y38" t="str">
        <f t="shared" ref="Y38" si="14">IF(Y14&lt;Y31,"Below Detection",Y14)</f>
        <v>Below Detection</v>
      </c>
      <c r="AA38">
        <f t="shared" si="13"/>
        <v>0.7287491212121211</v>
      </c>
      <c r="AB38">
        <f t="shared" si="13"/>
        <v>0.4076909090909091</v>
      </c>
      <c r="AC38" t="str">
        <f t="shared" si="13"/>
        <v>Below Detection</v>
      </c>
      <c r="AD38">
        <f t="shared" si="13"/>
        <v>0.15313372727272725</v>
      </c>
      <c r="AE38">
        <f t="shared" si="13"/>
        <v>0.4912483939393939</v>
      </c>
      <c r="AF38" t="str">
        <f t="shared" si="13"/>
        <v>Below Detection</v>
      </c>
      <c r="AG38" t="str">
        <f t="shared" si="13"/>
        <v>Below Detection</v>
      </c>
      <c r="AH38" t="str">
        <f t="shared" si="13"/>
        <v>Below Detection</v>
      </c>
      <c r="AI38" t="str">
        <f t="shared" si="13"/>
        <v>Below Detection</v>
      </c>
    </row>
    <row r="39" spans="7:36" x14ac:dyDescent="0.25">
      <c r="G39">
        <v>0.24107500000000001</v>
      </c>
      <c r="H39">
        <v>-7.714E-2</v>
      </c>
      <c r="I39">
        <v>99.402000000000001</v>
      </c>
      <c r="J39">
        <v>0.63441999999999998</v>
      </c>
      <c r="K39">
        <v>9.2993999999999993E-2</v>
      </c>
      <c r="L39">
        <v>0.139575</v>
      </c>
      <c r="M39">
        <v>-2.8750000000000001E-2</v>
      </c>
      <c r="N39">
        <v>0.55931699999999995</v>
      </c>
      <c r="O39">
        <v>-0.11716</v>
      </c>
      <c r="P39">
        <v>-2.2599999999999999E-2</v>
      </c>
      <c r="Q39">
        <v>4.8339E-2</v>
      </c>
      <c r="R39">
        <v>3.5181999999999998E-2</v>
      </c>
      <c r="S39">
        <v>0</v>
      </c>
      <c r="T39">
        <v>100.907</v>
      </c>
      <c r="U39">
        <v>53.4313</v>
      </c>
    </row>
    <row r="40" spans="7:36" x14ac:dyDescent="0.25">
      <c r="G40">
        <v>0.31626500000000002</v>
      </c>
      <c r="H40">
        <v>-7.7079999999999996E-2</v>
      </c>
      <c r="I40">
        <v>97.794200000000004</v>
      </c>
      <c r="J40">
        <v>0.24543999999999999</v>
      </c>
      <c r="K40">
        <v>4.8939999999999997E-2</v>
      </c>
      <c r="L40">
        <v>-3.7600000000000001E-2</v>
      </c>
      <c r="M40">
        <v>0.138574</v>
      </c>
      <c r="N40">
        <v>0.48976599999999998</v>
      </c>
      <c r="O40">
        <v>4.0364999999999998E-2</v>
      </c>
      <c r="P40">
        <v>-4.1430000000000002E-2</v>
      </c>
      <c r="Q40">
        <v>4.594E-3</v>
      </c>
      <c r="R40">
        <v>-2.6280000000000001E-2</v>
      </c>
      <c r="S40">
        <v>0</v>
      </c>
      <c r="T40">
        <v>98.895700000000005</v>
      </c>
      <c r="U40">
        <v>52.451000000000001</v>
      </c>
      <c r="X40" s="2" t="s">
        <v>23</v>
      </c>
      <c r="Y40" s="2" t="s">
        <v>24</v>
      </c>
      <c r="Z40" s="2" t="s">
        <v>25</v>
      </c>
      <c r="AA40" s="2" t="s">
        <v>26</v>
      </c>
      <c r="AB40" s="2" t="s">
        <v>27</v>
      </c>
      <c r="AC40" s="2" t="s">
        <v>28</v>
      </c>
      <c r="AD40" s="2" t="s">
        <v>29</v>
      </c>
      <c r="AE40" s="2" t="s">
        <v>30</v>
      </c>
      <c r="AF40" s="2" t="s">
        <v>31</v>
      </c>
      <c r="AG40" s="2" t="s">
        <v>32</v>
      </c>
      <c r="AH40" s="2" t="s">
        <v>33</v>
      </c>
      <c r="AI40" s="2" t="s">
        <v>34</v>
      </c>
      <c r="AJ40" s="2" t="s">
        <v>36</v>
      </c>
    </row>
    <row r="41" spans="7:36" x14ac:dyDescent="0.25">
      <c r="G41">
        <v>0.16463</v>
      </c>
      <c r="H41">
        <v>-7.7130000000000004E-2</v>
      </c>
      <c r="I41">
        <v>98.900899999999993</v>
      </c>
      <c r="J41">
        <v>0.439718</v>
      </c>
      <c r="K41">
        <v>9.2800999999999995E-2</v>
      </c>
      <c r="L41">
        <v>-2.81E-3</v>
      </c>
      <c r="M41">
        <v>2.6966E-2</v>
      </c>
      <c r="N41">
        <v>0.49005700000000002</v>
      </c>
      <c r="O41">
        <v>0.118462</v>
      </c>
      <c r="P41">
        <v>-3.5300000000000002E-3</v>
      </c>
      <c r="Q41">
        <v>-4.0550000000000003E-2</v>
      </c>
      <c r="R41">
        <v>3.5364E-2</v>
      </c>
      <c r="S41">
        <v>0</v>
      </c>
      <c r="T41">
        <v>100.145</v>
      </c>
      <c r="U41">
        <v>53.060400000000001</v>
      </c>
      <c r="W41" s="2" t="s">
        <v>22</v>
      </c>
      <c r="X41">
        <v>0.31866618518518519</v>
      </c>
      <c r="Y41" t="s">
        <v>118</v>
      </c>
      <c r="Z41">
        <v>98.770474074074059</v>
      </c>
      <c r="AA41">
        <v>0.5572972777777776</v>
      </c>
      <c r="AB41" t="s">
        <v>118</v>
      </c>
      <c r="AC41" t="s">
        <v>118</v>
      </c>
      <c r="AD41">
        <v>9.140655555555556E-2</v>
      </c>
      <c r="AE41">
        <v>0.52807349999999986</v>
      </c>
      <c r="AF41" t="s">
        <v>118</v>
      </c>
      <c r="AG41" t="s">
        <v>118</v>
      </c>
      <c r="AH41" t="s">
        <v>118</v>
      </c>
      <c r="AI41" t="s">
        <v>118</v>
      </c>
      <c r="AJ41">
        <f>SUM(X41:AI41)</f>
        <v>100.26591759259257</v>
      </c>
    </row>
    <row r="42" spans="7:36" x14ac:dyDescent="0.25">
      <c r="G42">
        <v>0.469335</v>
      </c>
      <c r="H42">
        <v>-7.7119999999999994E-2</v>
      </c>
      <c r="I42">
        <v>99.130899999999997</v>
      </c>
      <c r="J42">
        <v>0.76489099999999999</v>
      </c>
      <c r="K42">
        <v>5.2579999999999997E-3</v>
      </c>
      <c r="L42">
        <v>-5.6180000000000001E-2</v>
      </c>
      <c r="M42">
        <v>6.4101000000000005E-2</v>
      </c>
      <c r="N42">
        <v>0.49061300000000002</v>
      </c>
      <c r="O42">
        <v>-3.8589999999999999E-2</v>
      </c>
      <c r="P42">
        <v>-2.2530000000000001E-2</v>
      </c>
      <c r="Q42">
        <v>-0.10729</v>
      </c>
      <c r="R42">
        <v>-8.9209999999999998E-2</v>
      </c>
      <c r="S42">
        <v>0</v>
      </c>
      <c r="T42">
        <v>100.53400000000001</v>
      </c>
      <c r="U42">
        <v>53.2012</v>
      </c>
      <c r="W42" s="2" t="s">
        <v>41</v>
      </c>
      <c r="X42" t="s">
        <v>118</v>
      </c>
      <c r="Y42" t="s">
        <v>118</v>
      </c>
      <c r="Z42">
        <v>99.215809677419358</v>
      </c>
      <c r="AA42">
        <v>0.6345917741935484</v>
      </c>
      <c r="AB42" t="s">
        <v>118</v>
      </c>
      <c r="AC42" t="s">
        <v>118</v>
      </c>
      <c r="AD42" t="s">
        <v>118</v>
      </c>
      <c r="AE42">
        <v>0.29311154838709674</v>
      </c>
      <c r="AF42" t="s">
        <v>118</v>
      </c>
      <c r="AG42" t="s">
        <v>118</v>
      </c>
      <c r="AH42" t="s">
        <v>118</v>
      </c>
      <c r="AI42" t="s">
        <v>118</v>
      </c>
      <c r="AJ42">
        <f t="shared" ref="AJ42:AJ45" si="15">SUM(X42:AI42)</f>
        <v>100.14351300000001</v>
      </c>
    </row>
    <row r="43" spans="7:36" x14ac:dyDescent="0.25">
      <c r="G43">
        <v>8.8260000000000005E-2</v>
      </c>
      <c r="H43">
        <v>-7.7109999999999998E-2</v>
      </c>
      <c r="I43">
        <v>100.042</v>
      </c>
      <c r="J43">
        <v>0.37502099999999999</v>
      </c>
      <c r="K43">
        <v>9.2565999999999996E-2</v>
      </c>
      <c r="L43">
        <v>1.5318999999999999E-2</v>
      </c>
      <c r="M43">
        <v>8.4910000000000003E-3</v>
      </c>
      <c r="N43">
        <v>0.55814200000000003</v>
      </c>
      <c r="O43">
        <v>0.118631</v>
      </c>
      <c r="P43">
        <v>-2.2499999999999999E-2</v>
      </c>
      <c r="Q43">
        <v>2.6446000000000001E-2</v>
      </c>
      <c r="R43">
        <v>-2.674E-2</v>
      </c>
      <c r="S43">
        <v>0</v>
      </c>
      <c r="T43">
        <v>101.199</v>
      </c>
      <c r="U43">
        <v>53.677</v>
      </c>
      <c r="W43" s="2" t="s">
        <v>57</v>
      </c>
      <c r="X43">
        <v>0.24726752631578941</v>
      </c>
      <c r="Y43" t="s">
        <v>118</v>
      </c>
      <c r="Z43">
        <v>98.37067368421053</v>
      </c>
      <c r="AA43">
        <v>0.70119655263157898</v>
      </c>
      <c r="AB43" t="s">
        <v>118</v>
      </c>
      <c r="AC43" t="s">
        <v>118</v>
      </c>
      <c r="AD43">
        <v>0.11186160526315789</v>
      </c>
      <c r="AE43">
        <v>0.65719339473684213</v>
      </c>
      <c r="AF43" t="s">
        <v>118</v>
      </c>
      <c r="AG43" t="s">
        <v>118</v>
      </c>
      <c r="AH43" t="s">
        <v>118</v>
      </c>
      <c r="AI43" t="s">
        <v>118</v>
      </c>
      <c r="AJ43">
        <f t="shared" si="15"/>
        <v>100.08819276315789</v>
      </c>
    </row>
    <row r="44" spans="7:36" x14ac:dyDescent="0.25">
      <c r="G44">
        <v>0.24127599999999999</v>
      </c>
      <c r="H44">
        <v>0.15704899999999999</v>
      </c>
      <c r="I44">
        <v>98.601500000000001</v>
      </c>
      <c r="J44">
        <v>0.633965</v>
      </c>
      <c r="K44">
        <v>-3.8850000000000003E-2</v>
      </c>
      <c r="L44">
        <v>-3.49E-3</v>
      </c>
      <c r="M44">
        <v>8.2389000000000004E-2</v>
      </c>
      <c r="N44">
        <v>0.55888800000000005</v>
      </c>
      <c r="O44">
        <v>0.11806800000000001</v>
      </c>
      <c r="P44">
        <v>3.4373000000000001E-2</v>
      </c>
      <c r="Q44">
        <v>-6.3229999999999995E-2</v>
      </c>
      <c r="R44">
        <v>3.4790000000000001E-2</v>
      </c>
      <c r="S44">
        <v>0</v>
      </c>
      <c r="T44">
        <v>100.357</v>
      </c>
      <c r="U44">
        <v>53.088799999999999</v>
      </c>
      <c r="W44" s="2" t="s">
        <v>88</v>
      </c>
      <c r="X44" t="s">
        <v>118</v>
      </c>
      <c r="Y44" t="s">
        <v>118</v>
      </c>
      <c r="Z44">
        <v>99.147339130434773</v>
      </c>
      <c r="AA44">
        <v>0.64333743478260863</v>
      </c>
      <c r="AB44">
        <v>0.12550643478260873</v>
      </c>
      <c r="AC44" t="s">
        <v>118</v>
      </c>
      <c r="AD44">
        <v>8.7419913043478251E-2</v>
      </c>
      <c r="AE44">
        <v>0.28115539130434791</v>
      </c>
      <c r="AF44" t="s">
        <v>118</v>
      </c>
      <c r="AG44" t="s">
        <v>118</v>
      </c>
      <c r="AH44" t="s">
        <v>118</v>
      </c>
      <c r="AI44" t="s">
        <v>118</v>
      </c>
      <c r="AJ44">
        <f t="shared" si="15"/>
        <v>100.28475830434782</v>
      </c>
    </row>
    <row r="45" spans="7:36" x14ac:dyDescent="0.25">
      <c r="G45">
        <v>0.31901000000000002</v>
      </c>
      <c r="H45">
        <v>0.3906</v>
      </c>
      <c r="I45">
        <v>99.521900000000002</v>
      </c>
      <c r="J45">
        <v>0.95701199999999997</v>
      </c>
      <c r="K45">
        <v>-3.8809999999999997E-2</v>
      </c>
      <c r="L45">
        <v>8.4417000000000006E-2</v>
      </c>
      <c r="M45">
        <v>4.4947000000000001E-2</v>
      </c>
      <c r="N45">
        <v>0.38804100000000002</v>
      </c>
      <c r="O45">
        <v>-0.11792</v>
      </c>
      <c r="P45">
        <v>-4.1880000000000001E-2</v>
      </c>
      <c r="Q45">
        <v>9.1742000000000004E-2</v>
      </c>
      <c r="R45">
        <v>0.22079199999999999</v>
      </c>
      <c r="S45">
        <v>0</v>
      </c>
      <c r="T45">
        <v>101.82</v>
      </c>
      <c r="U45">
        <v>53.775100000000002</v>
      </c>
      <c r="W45" s="2" t="s">
        <v>104</v>
      </c>
      <c r="X45">
        <v>0.17886460606060606</v>
      </c>
      <c r="Y45" t="s">
        <v>118</v>
      </c>
      <c r="Z45">
        <v>98.273272727272712</v>
      </c>
      <c r="AA45">
        <v>0.7287491212121211</v>
      </c>
      <c r="AB45">
        <v>0.4076909090909091</v>
      </c>
      <c r="AC45" t="s">
        <v>118</v>
      </c>
      <c r="AD45">
        <v>0.15313372727272725</v>
      </c>
      <c r="AE45">
        <v>0.4912483939393939</v>
      </c>
      <c r="AF45" t="s">
        <v>118</v>
      </c>
      <c r="AG45" t="s">
        <v>118</v>
      </c>
      <c r="AH45" t="s">
        <v>118</v>
      </c>
      <c r="AI45" t="s">
        <v>118</v>
      </c>
      <c r="AJ45">
        <f t="shared" si="15"/>
        <v>100.23295948484846</v>
      </c>
    </row>
    <row r="46" spans="7:36" x14ac:dyDescent="0.25">
      <c r="G46">
        <v>0.468611</v>
      </c>
      <c r="H46">
        <v>-7.7090000000000006E-2</v>
      </c>
      <c r="I46">
        <v>98.525700000000001</v>
      </c>
      <c r="J46">
        <v>0.50531400000000004</v>
      </c>
      <c r="K46">
        <v>5.2119999999999996E-3</v>
      </c>
      <c r="L46">
        <v>8.6953000000000003E-2</v>
      </c>
      <c r="M46">
        <v>8.2778000000000004E-2</v>
      </c>
      <c r="N46">
        <v>0.59338400000000002</v>
      </c>
      <c r="O46">
        <v>-0.11693000000000001</v>
      </c>
      <c r="P46">
        <v>-3.4299999999999999E-3</v>
      </c>
      <c r="Q46">
        <v>4.365E-3</v>
      </c>
      <c r="R46">
        <v>-8.8880000000000001E-2</v>
      </c>
      <c r="S46">
        <v>0</v>
      </c>
      <c r="T46">
        <v>99.986000000000004</v>
      </c>
      <c r="U46">
        <v>52.950099999999999</v>
      </c>
    </row>
    <row r="47" spans="7:36" x14ac:dyDescent="0.25">
      <c r="G47">
        <v>0.24105099999999999</v>
      </c>
      <c r="H47">
        <v>-7.7149999999999996E-2</v>
      </c>
      <c r="I47">
        <v>99.241600000000005</v>
      </c>
      <c r="J47">
        <v>0.43953700000000001</v>
      </c>
      <c r="K47">
        <v>5.0879999999999996E-3</v>
      </c>
      <c r="L47">
        <v>1.4596E-2</v>
      </c>
      <c r="M47">
        <v>0.119514</v>
      </c>
      <c r="N47">
        <v>0.62760000000000005</v>
      </c>
      <c r="O47">
        <v>0.275337</v>
      </c>
      <c r="P47">
        <v>-2.264E-2</v>
      </c>
      <c r="Q47">
        <v>4.8208000000000001E-2</v>
      </c>
      <c r="R47">
        <v>-2.733E-2</v>
      </c>
      <c r="S47">
        <v>0</v>
      </c>
      <c r="T47">
        <v>100.88500000000001</v>
      </c>
      <c r="U47">
        <v>53.377600000000001</v>
      </c>
    </row>
    <row r="48" spans="7:36" x14ac:dyDescent="0.25">
      <c r="G48">
        <v>8.8177000000000005E-2</v>
      </c>
      <c r="H48">
        <v>0.15737200000000001</v>
      </c>
      <c r="I48">
        <v>100.422</v>
      </c>
      <c r="J48">
        <v>0.50546599999999997</v>
      </c>
      <c r="K48">
        <v>4.8689999999999997E-2</v>
      </c>
      <c r="L48">
        <v>3.3460999999999998E-2</v>
      </c>
      <c r="M48">
        <v>2.7141999999999999E-2</v>
      </c>
      <c r="N48">
        <v>0.489066</v>
      </c>
      <c r="O48">
        <v>-3.8370000000000001E-2</v>
      </c>
      <c r="P48">
        <v>3.465E-2</v>
      </c>
      <c r="Q48">
        <v>2.6662999999999999E-2</v>
      </c>
      <c r="R48">
        <v>-0.15121999999999999</v>
      </c>
      <c r="S48">
        <v>0</v>
      </c>
      <c r="T48">
        <v>101.643</v>
      </c>
      <c r="U48">
        <v>53.948900000000002</v>
      </c>
    </row>
    <row r="49" spans="1:21" x14ac:dyDescent="0.25">
      <c r="G49">
        <v>8.8363999999999998E-2</v>
      </c>
      <c r="H49">
        <v>-7.714E-2</v>
      </c>
      <c r="I49">
        <v>99.8018</v>
      </c>
      <c r="J49">
        <v>0.56974499999999995</v>
      </c>
      <c r="K49">
        <v>4.9649999999999998E-3</v>
      </c>
      <c r="L49">
        <v>5.0630000000000001E-2</v>
      </c>
      <c r="M49">
        <v>8.2560999999999996E-2</v>
      </c>
      <c r="N49">
        <v>0.66112499999999996</v>
      </c>
      <c r="O49">
        <v>-3.8670000000000003E-2</v>
      </c>
      <c r="P49">
        <v>-4.1599999999999998E-2</v>
      </c>
      <c r="Q49">
        <v>9.3003000000000002E-2</v>
      </c>
      <c r="R49">
        <v>-2.7040000000000002E-2</v>
      </c>
      <c r="S49">
        <v>0</v>
      </c>
      <c r="T49">
        <v>101.16800000000001</v>
      </c>
      <c r="U49">
        <v>53.626100000000001</v>
      </c>
    </row>
    <row r="50" spans="1:21" x14ac:dyDescent="0.25">
      <c r="G50">
        <v>0.24107600000000001</v>
      </c>
      <c r="H50">
        <v>0.157168</v>
      </c>
      <c r="I50">
        <v>98.681100000000001</v>
      </c>
      <c r="J50">
        <v>0.309583</v>
      </c>
      <c r="K50">
        <v>5.104E-3</v>
      </c>
      <c r="L50">
        <v>6.8268999999999996E-2</v>
      </c>
      <c r="M50">
        <v>8.2516000000000006E-2</v>
      </c>
      <c r="N50">
        <v>0.49013000000000001</v>
      </c>
      <c r="O50">
        <v>0.196821</v>
      </c>
      <c r="P50">
        <v>-3.5799999999999998E-3</v>
      </c>
      <c r="Q50">
        <v>-4.0710000000000003E-2</v>
      </c>
      <c r="R50">
        <v>9.7449999999999995E-2</v>
      </c>
      <c r="S50">
        <v>0</v>
      </c>
      <c r="T50">
        <v>100.285</v>
      </c>
      <c r="U50">
        <v>53.100499999999997</v>
      </c>
    </row>
    <row r="51" spans="1:21" x14ac:dyDescent="0.25">
      <c r="G51">
        <v>0.16513700000000001</v>
      </c>
      <c r="H51">
        <v>-7.7189999999999995E-2</v>
      </c>
      <c r="I51">
        <v>99.807100000000005</v>
      </c>
      <c r="J51">
        <v>0.69851099999999999</v>
      </c>
      <c r="K51">
        <v>5.1060000000000003E-3</v>
      </c>
      <c r="L51">
        <v>1.3983000000000001E-2</v>
      </c>
      <c r="M51">
        <v>4.5172999999999998E-2</v>
      </c>
      <c r="N51">
        <v>0.59364899999999998</v>
      </c>
      <c r="O51">
        <v>0.117871</v>
      </c>
      <c r="P51">
        <v>-4.1759999999999999E-2</v>
      </c>
      <c r="Q51">
        <v>4.7780000000000003E-2</v>
      </c>
      <c r="R51">
        <v>9.6824999999999994E-2</v>
      </c>
      <c r="S51">
        <v>0</v>
      </c>
      <c r="T51">
        <v>101.47199999999999</v>
      </c>
      <c r="U51">
        <v>53.667099999999998</v>
      </c>
    </row>
    <row r="52" spans="1:21" x14ac:dyDescent="0.25">
      <c r="G52">
        <v>0.31671300000000002</v>
      </c>
      <c r="H52">
        <v>-7.7109999999999998E-2</v>
      </c>
      <c r="I52">
        <v>99.957599999999999</v>
      </c>
      <c r="J52">
        <v>0.57022499999999998</v>
      </c>
      <c r="K52">
        <v>-3.8809999999999997E-2</v>
      </c>
      <c r="L52">
        <v>0.10449600000000001</v>
      </c>
      <c r="M52">
        <v>2.7023999999999999E-2</v>
      </c>
      <c r="N52">
        <v>0.59263999999999994</v>
      </c>
      <c r="O52">
        <v>-3.85E-2</v>
      </c>
      <c r="P52">
        <v>-2.2499999999999999E-2</v>
      </c>
      <c r="Q52">
        <v>9.3223E-2</v>
      </c>
      <c r="R52">
        <v>-0.15142</v>
      </c>
      <c r="S52">
        <v>0</v>
      </c>
      <c r="T52">
        <v>101.334</v>
      </c>
      <c r="U52">
        <v>53.696399999999997</v>
      </c>
    </row>
    <row r="53" spans="1:21" x14ac:dyDescent="0.25">
      <c r="G53">
        <v>0.393681</v>
      </c>
      <c r="H53">
        <v>-7.7149999999999996E-2</v>
      </c>
      <c r="I53">
        <v>99.295100000000005</v>
      </c>
      <c r="J53">
        <v>0.76397300000000001</v>
      </c>
      <c r="K53">
        <v>5.2170000000000003E-3</v>
      </c>
      <c r="L53">
        <v>-2.1080000000000002E-2</v>
      </c>
      <c r="M53">
        <v>6.3893000000000005E-2</v>
      </c>
      <c r="N53">
        <v>0.86937200000000003</v>
      </c>
      <c r="O53">
        <v>-0.11735</v>
      </c>
      <c r="P53">
        <v>1.5393E-2</v>
      </c>
      <c r="Q53">
        <v>7.0457000000000006E-2</v>
      </c>
      <c r="R53">
        <v>3.4978000000000002E-2</v>
      </c>
      <c r="S53">
        <v>0</v>
      </c>
      <c r="T53">
        <v>101.297</v>
      </c>
      <c r="U53">
        <v>53.544600000000003</v>
      </c>
    </row>
    <row r="54" spans="1:21" x14ac:dyDescent="0.25">
      <c r="G54">
        <v>0.470719</v>
      </c>
      <c r="H54">
        <v>-7.7189999999999995E-2</v>
      </c>
      <c r="I54">
        <v>98.810100000000006</v>
      </c>
      <c r="J54">
        <v>0.63346199999999997</v>
      </c>
      <c r="K54">
        <v>5.3070000000000001E-3</v>
      </c>
      <c r="L54">
        <v>-5.7320000000000003E-2</v>
      </c>
      <c r="M54">
        <v>0.15636900000000001</v>
      </c>
      <c r="N54">
        <v>0.59467199999999998</v>
      </c>
      <c r="O54">
        <v>0.19631499999999999</v>
      </c>
      <c r="P54">
        <v>3.4262000000000001E-2</v>
      </c>
      <c r="Q54">
        <v>3.2659999999999998E-3</v>
      </c>
      <c r="R54">
        <v>9.6743999999999997E-2</v>
      </c>
      <c r="S54">
        <v>0</v>
      </c>
      <c r="T54">
        <v>100.867</v>
      </c>
      <c r="U54">
        <v>53.223100000000002</v>
      </c>
    </row>
    <row r="55" spans="1:21" x14ac:dyDescent="0.25">
      <c r="G55">
        <v>8.8403999999999996E-2</v>
      </c>
      <c r="H55">
        <v>-7.7160000000000006E-2</v>
      </c>
      <c r="I55">
        <v>98.563199999999995</v>
      </c>
      <c r="J55">
        <v>0.63414599999999999</v>
      </c>
      <c r="K55">
        <v>-8.2799999999999999E-2</v>
      </c>
      <c r="L55">
        <v>1.4496E-2</v>
      </c>
      <c r="M55">
        <v>0.1195</v>
      </c>
      <c r="N55">
        <v>1.21085</v>
      </c>
      <c r="O55">
        <v>-3.8890000000000001E-2</v>
      </c>
      <c r="P55">
        <v>3.4389000000000003E-2</v>
      </c>
      <c r="Q55">
        <v>9.2676999999999995E-2</v>
      </c>
      <c r="R55">
        <v>3.4903000000000003E-2</v>
      </c>
      <c r="S55">
        <v>0</v>
      </c>
      <c r="T55">
        <v>100.59399999999999</v>
      </c>
      <c r="U55">
        <v>53.229799999999997</v>
      </c>
    </row>
    <row r="56" spans="1:21" x14ac:dyDescent="0.25">
      <c r="G56">
        <v>8.8410000000000002E-2</v>
      </c>
      <c r="H56">
        <v>0.15703500000000001</v>
      </c>
      <c r="I56">
        <v>99.2928</v>
      </c>
      <c r="J56">
        <v>0.76427900000000004</v>
      </c>
      <c r="K56">
        <v>4.8866E-2</v>
      </c>
      <c r="L56">
        <v>0.10358199999999999</v>
      </c>
      <c r="M56">
        <v>0.193693</v>
      </c>
      <c r="N56">
        <v>0.97131100000000004</v>
      </c>
      <c r="O56">
        <v>-0.11743000000000001</v>
      </c>
      <c r="P56">
        <v>-3.64E-3</v>
      </c>
      <c r="Q56">
        <v>-4.0869999999999997E-2</v>
      </c>
      <c r="R56">
        <v>-2.741E-2</v>
      </c>
      <c r="S56">
        <v>0</v>
      </c>
      <c r="T56">
        <v>101.431</v>
      </c>
      <c r="U56">
        <v>53.677100000000003</v>
      </c>
    </row>
    <row r="57" spans="1:21" x14ac:dyDescent="0.25">
      <c r="G57">
        <v>0.164378</v>
      </c>
      <c r="H57">
        <v>-7.7109999999999998E-2</v>
      </c>
      <c r="I57">
        <v>97.140100000000004</v>
      </c>
      <c r="J57">
        <v>0.18007600000000001</v>
      </c>
      <c r="K57">
        <v>0.13651199999999999</v>
      </c>
      <c r="L57">
        <v>1.545E-2</v>
      </c>
      <c r="M57">
        <v>0.23119400000000001</v>
      </c>
      <c r="N57">
        <v>0.97133700000000001</v>
      </c>
      <c r="O57">
        <v>-3.8460000000000001E-2</v>
      </c>
      <c r="P57">
        <v>-2.249E-2</v>
      </c>
      <c r="Q57">
        <v>4.2830000000000003E-3</v>
      </c>
      <c r="R57">
        <v>0.160356</v>
      </c>
      <c r="S57">
        <v>0</v>
      </c>
      <c r="T57">
        <v>98.865600000000001</v>
      </c>
      <c r="U57">
        <v>52.378900000000002</v>
      </c>
    </row>
    <row r="58" spans="1:21" x14ac:dyDescent="0.25">
      <c r="G58">
        <v>0.70188799999999996</v>
      </c>
      <c r="H58">
        <v>-7.7240000000000003E-2</v>
      </c>
      <c r="I58">
        <v>96.135300000000001</v>
      </c>
      <c r="J58">
        <v>0.43756600000000001</v>
      </c>
      <c r="K58">
        <v>4.9869999999999998E-2</v>
      </c>
      <c r="L58">
        <v>-4.0500000000000001E-2</v>
      </c>
      <c r="M58">
        <v>0.15595899999999999</v>
      </c>
      <c r="N58">
        <v>0.83911599999999997</v>
      </c>
      <c r="O58">
        <v>0.35238399999999998</v>
      </c>
      <c r="P58">
        <v>1.5051E-2</v>
      </c>
      <c r="Q58">
        <v>6.9295999999999996E-2</v>
      </c>
      <c r="R58">
        <v>0.407254</v>
      </c>
      <c r="S58">
        <v>0</v>
      </c>
      <c r="T58">
        <v>99.046000000000006</v>
      </c>
      <c r="U58">
        <v>52.077399999999997</v>
      </c>
    </row>
    <row r="60" spans="1:21" x14ac:dyDescent="0.25">
      <c r="F60" t="s">
        <v>38</v>
      </c>
      <c r="G60">
        <f>AVERAGE(G5:G58)</f>
        <v>0.31866618518518519</v>
      </c>
      <c r="H60">
        <f t="shared" ref="H60:U60" si="16">AVERAGE(H5:H58)</f>
        <v>-1.2110555555555555E-2</v>
      </c>
      <c r="I60">
        <f t="shared" si="16"/>
        <v>98.770474074074059</v>
      </c>
      <c r="J60">
        <f t="shared" si="16"/>
        <v>0.5572972777777776</v>
      </c>
      <c r="K60">
        <f t="shared" si="16"/>
        <v>4.1810314814814835E-2</v>
      </c>
      <c r="L60">
        <f t="shared" si="16"/>
        <v>3.2810629629629634E-2</v>
      </c>
      <c r="M60">
        <f t="shared" si="16"/>
        <v>9.140655555555556E-2</v>
      </c>
      <c r="N60">
        <f t="shared" si="16"/>
        <v>0.52807349999999986</v>
      </c>
      <c r="O60">
        <f t="shared" si="16"/>
        <v>4.4048629629629625E-2</v>
      </c>
      <c r="P60">
        <f t="shared" si="16"/>
        <v>2.2450611111111112E-2</v>
      </c>
      <c r="Q60">
        <f t="shared" si="16"/>
        <v>3.3830518518518517E-2</v>
      </c>
      <c r="R60">
        <f t="shared" si="16"/>
        <v>1.5398370370370371E-2</v>
      </c>
      <c r="S60">
        <f t="shared" si="16"/>
        <v>0</v>
      </c>
      <c r="T60">
        <f t="shared" si="16"/>
        <v>100.44416666666666</v>
      </c>
      <c r="U60">
        <f t="shared" si="16"/>
        <v>53.133951851851855</v>
      </c>
    </row>
    <row r="61" spans="1:21" x14ac:dyDescent="0.25">
      <c r="F61" t="s">
        <v>39</v>
      </c>
      <c r="G61">
        <f>STDEV(G5:G58)/SQRT((COUNT(G5:G58)))</f>
        <v>2.8156129379229275E-2</v>
      </c>
      <c r="H61">
        <f t="shared" ref="H61:U61" si="17">STDEV(H5:H58)/SQRT((COUNT(H5:H58)))</f>
        <v>1.5674096077010417E-2</v>
      </c>
      <c r="I61">
        <f t="shared" si="17"/>
        <v>0.14919864794683185</v>
      </c>
      <c r="J61">
        <f t="shared" si="17"/>
        <v>2.7785391824461807E-2</v>
      </c>
      <c r="K61">
        <f t="shared" si="17"/>
        <v>1.0057159652432198E-2</v>
      </c>
      <c r="L61">
        <f t="shared" si="17"/>
        <v>8.6697170436674607E-3</v>
      </c>
      <c r="M61">
        <f t="shared" si="17"/>
        <v>9.1299843041046935E-3</v>
      </c>
      <c r="N61">
        <f t="shared" si="17"/>
        <v>2.7310577132919803E-2</v>
      </c>
      <c r="O61">
        <f t="shared" si="17"/>
        <v>1.7874140279184991E-2</v>
      </c>
      <c r="P61">
        <f t="shared" si="17"/>
        <v>7.2718407828664929E-3</v>
      </c>
      <c r="Q61">
        <f t="shared" si="17"/>
        <v>9.4180692217114281E-3</v>
      </c>
      <c r="R61">
        <f t="shared" si="17"/>
        <v>1.7199312811998012E-2</v>
      </c>
      <c r="S61">
        <f t="shared" si="17"/>
        <v>0</v>
      </c>
      <c r="T61">
        <f t="shared" si="17"/>
        <v>0.13177178427371258</v>
      </c>
      <c r="U61">
        <f t="shared" si="17"/>
        <v>7.4984660054382396E-2</v>
      </c>
    </row>
    <row r="63" spans="1:21" x14ac:dyDescent="0.25">
      <c r="A63" s="2" t="s">
        <v>41</v>
      </c>
      <c r="G63" s="2" t="s">
        <v>23</v>
      </c>
      <c r="H63" s="2" t="s">
        <v>24</v>
      </c>
      <c r="I63" s="2" t="s">
        <v>25</v>
      </c>
      <c r="J63" s="2" t="s">
        <v>26</v>
      </c>
      <c r="K63" s="2" t="s">
        <v>27</v>
      </c>
      <c r="L63" s="2" t="s">
        <v>28</v>
      </c>
      <c r="M63" s="2" t="s">
        <v>29</v>
      </c>
      <c r="N63" s="2" t="s">
        <v>30</v>
      </c>
      <c r="O63" s="2" t="s">
        <v>31</v>
      </c>
      <c r="P63" s="2" t="s">
        <v>32</v>
      </c>
      <c r="Q63" s="2" t="s">
        <v>33</v>
      </c>
      <c r="R63" s="2" t="s">
        <v>34</v>
      </c>
      <c r="S63" s="2" t="s">
        <v>35</v>
      </c>
      <c r="T63" s="2" t="s">
        <v>36</v>
      </c>
      <c r="U63" s="2" t="s">
        <v>37</v>
      </c>
    </row>
    <row r="64" spans="1:21" x14ac:dyDescent="0.25">
      <c r="A64" t="s">
        <v>1</v>
      </c>
      <c r="G64">
        <v>1.2133E-2</v>
      </c>
      <c r="H64">
        <v>-7.7249999999999999E-2</v>
      </c>
      <c r="I64">
        <v>99.388900000000007</v>
      </c>
      <c r="J64">
        <v>0.95796099999999995</v>
      </c>
      <c r="K64">
        <v>9.3215999999999993E-2</v>
      </c>
      <c r="L64">
        <v>6.6672999999999996E-2</v>
      </c>
      <c r="M64">
        <v>-1.0619999999999999E-2</v>
      </c>
      <c r="N64">
        <v>0.31898399999999999</v>
      </c>
      <c r="O64">
        <v>3.9026999999999999E-2</v>
      </c>
      <c r="P64">
        <v>3.4185E-2</v>
      </c>
      <c r="Q64">
        <v>4.7306000000000001E-2</v>
      </c>
      <c r="R64">
        <v>0.15863099999999999</v>
      </c>
      <c r="S64">
        <v>0</v>
      </c>
      <c r="T64">
        <v>101.029</v>
      </c>
      <c r="U64">
        <v>53.377200000000002</v>
      </c>
    </row>
    <row r="65" spans="1:21" x14ac:dyDescent="0.25">
      <c r="A65" t="s">
        <v>2</v>
      </c>
      <c r="G65">
        <v>0.24232400000000001</v>
      </c>
      <c r="H65">
        <v>0.15704799999999999</v>
      </c>
      <c r="I65">
        <v>99.996399999999994</v>
      </c>
      <c r="J65">
        <v>0.82832600000000001</v>
      </c>
      <c r="K65">
        <v>9.3511999999999998E-2</v>
      </c>
      <c r="L65">
        <v>1.3601E-2</v>
      </c>
      <c r="M65">
        <v>-2.9059999999999999E-2</v>
      </c>
      <c r="N65">
        <v>0.21596099999999999</v>
      </c>
      <c r="O65">
        <v>0.11771</v>
      </c>
      <c r="P65">
        <v>-3.8E-3</v>
      </c>
      <c r="Q65">
        <v>9.2034000000000005E-2</v>
      </c>
      <c r="R65">
        <v>0.158911</v>
      </c>
      <c r="S65">
        <v>0</v>
      </c>
      <c r="T65">
        <v>101.883</v>
      </c>
      <c r="U65">
        <v>53.822200000000002</v>
      </c>
    </row>
    <row r="66" spans="1:21" x14ac:dyDescent="0.25">
      <c r="A66" t="s">
        <v>3</v>
      </c>
      <c r="G66">
        <v>8.8865E-2</v>
      </c>
      <c r="H66">
        <v>-7.7240000000000003E-2</v>
      </c>
      <c r="I66">
        <v>98.950500000000005</v>
      </c>
      <c r="J66">
        <v>0.89336300000000002</v>
      </c>
      <c r="K66">
        <v>4.9200000000000001E-2</v>
      </c>
      <c r="L66">
        <v>1.3409000000000001E-2</v>
      </c>
      <c r="M66">
        <v>0.10068000000000001</v>
      </c>
      <c r="N66">
        <v>0.181094</v>
      </c>
      <c r="O66">
        <v>0.117628</v>
      </c>
      <c r="P66">
        <v>3.4200000000000001E-2</v>
      </c>
      <c r="Q66">
        <v>2.5170999999999999E-2</v>
      </c>
      <c r="R66">
        <v>9.6396999999999997E-2</v>
      </c>
      <c r="S66">
        <v>0</v>
      </c>
      <c r="T66">
        <v>100.473</v>
      </c>
      <c r="U66">
        <v>53.077199999999998</v>
      </c>
    </row>
    <row r="67" spans="1:21" x14ac:dyDescent="0.25">
      <c r="A67" t="s">
        <v>4</v>
      </c>
      <c r="G67">
        <v>0.317994</v>
      </c>
      <c r="H67">
        <v>-7.7179999999999999E-2</v>
      </c>
      <c r="I67">
        <v>99.586200000000005</v>
      </c>
      <c r="J67">
        <v>0.69974499999999995</v>
      </c>
      <c r="K67">
        <v>9.3327999999999994E-2</v>
      </c>
      <c r="L67">
        <v>5.0090000000000003E-2</v>
      </c>
      <c r="M67">
        <v>8.2447000000000006E-2</v>
      </c>
      <c r="N67">
        <v>0.146893</v>
      </c>
      <c r="O67">
        <v>3.9623999999999999E-2</v>
      </c>
      <c r="P67">
        <v>5.3428000000000003E-2</v>
      </c>
      <c r="Q67">
        <v>0.13719999999999999</v>
      </c>
      <c r="R67">
        <v>-2.75E-2</v>
      </c>
      <c r="S67">
        <v>0</v>
      </c>
      <c r="T67">
        <v>101.102</v>
      </c>
      <c r="U67">
        <v>53.4437</v>
      </c>
    </row>
    <row r="68" spans="1:21" x14ac:dyDescent="0.25">
      <c r="A68" t="s">
        <v>21</v>
      </c>
      <c r="G68">
        <v>1.2102E-2</v>
      </c>
      <c r="H68">
        <v>-7.7130000000000004E-2</v>
      </c>
      <c r="I68">
        <v>98.284899999999993</v>
      </c>
      <c r="J68">
        <v>0.57053699999999996</v>
      </c>
      <c r="K68">
        <v>4.9500000000000004E-3</v>
      </c>
      <c r="L68">
        <v>8.6675000000000002E-2</v>
      </c>
      <c r="M68">
        <v>4.5631999999999999E-2</v>
      </c>
      <c r="N68">
        <v>0.38643499999999997</v>
      </c>
      <c r="O68">
        <v>-3.8559999999999997E-2</v>
      </c>
      <c r="P68">
        <v>3.4606999999999999E-2</v>
      </c>
      <c r="Q68">
        <v>4.1640000000000002E-3</v>
      </c>
      <c r="R68">
        <v>-8.9190000000000005E-2</v>
      </c>
      <c r="S68">
        <v>0</v>
      </c>
      <c r="T68">
        <v>99.225099999999998</v>
      </c>
      <c r="U68">
        <v>52.634300000000003</v>
      </c>
    </row>
    <row r="69" spans="1:21" x14ac:dyDescent="0.25">
      <c r="A69" t="s">
        <v>42</v>
      </c>
      <c r="G69">
        <v>8.8654999999999998E-2</v>
      </c>
      <c r="H69">
        <v>-7.7170000000000002E-2</v>
      </c>
      <c r="I69">
        <v>100.896</v>
      </c>
      <c r="J69">
        <v>0.63463599999999998</v>
      </c>
      <c r="K69">
        <v>5.0889999999999998E-3</v>
      </c>
      <c r="L69">
        <v>8.6015999999999995E-2</v>
      </c>
      <c r="M69">
        <v>8.3330000000000001E-3</v>
      </c>
      <c r="N69">
        <v>0.180867</v>
      </c>
      <c r="O69">
        <v>-3.884E-2</v>
      </c>
      <c r="P69">
        <v>1.5454000000000001E-2</v>
      </c>
      <c r="Q69">
        <v>-4.079E-2</v>
      </c>
      <c r="R69">
        <v>9.7476999999999994E-2</v>
      </c>
      <c r="S69">
        <v>0</v>
      </c>
      <c r="T69">
        <v>101.85599999999999</v>
      </c>
      <c r="U69">
        <v>53.970199999999998</v>
      </c>
    </row>
    <row r="70" spans="1:21" x14ac:dyDescent="0.25">
      <c r="G70">
        <v>8.856E-2</v>
      </c>
      <c r="H70">
        <v>-7.7160000000000006E-2</v>
      </c>
      <c r="I70">
        <v>99.035600000000002</v>
      </c>
      <c r="J70">
        <v>0.504826</v>
      </c>
      <c r="K70">
        <v>5.0569999999999999E-3</v>
      </c>
      <c r="L70">
        <v>-9.2189999999999994E-2</v>
      </c>
      <c r="M70">
        <v>6.4019000000000006E-2</v>
      </c>
      <c r="N70">
        <v>0.55884800000000001</v>
      </c>
      <c r="O70">
        <v>0.19701199999999999</v>
      </c>
      <c r="P70">
        <v>-4.1640000000000003E-2</v>
      </c>
      <c r="Q70">
        <v>9.2952000000000007E-2</v>
      </c>
      <c r="R70">
        <v>3.5203999999999999E-2</v>
      </c>
      <c r="S70">
        <v>0</v>
      </c>
      <c r="T70">
        <v>100.371</v>
      </c>
      <c r="U70">
        <v>53.171599999999998</v>
      </c>
    </row>
    <row r="71" spans="1:21" x14ac:dyDescent="0.25">
      <c r="A71" t="s">
        <v>43</v>
      </c>
      <c r="G71">
        <v>0.31680900000000001</v>
      </c>
      <c r="H71">
        <v>-7.7090000000000006E-2</v>
      </c>
      <c r="I71">
        <v>99.689599999999999</v>
      </c>
      <c r="J71">
        <v>0.375778</v>
      </c>
      <c r="K71">
        <v>-3.875E-2</v>
      </c>
      <c r="L71">
        <v>-5.543E-2</v>
      </c>
      <c r="M71">
        <v>6.4403000000000002E-2</v>
      </c>
      <c r="N71">
        <v>0.14655000000000001</v>
      </c>
      <c r="O71">
        <v>0.11905499999999999</v>
      </c>
      <c r="P71">
        <v>-2.24E-2</v>
      </c>
      <c r="Q71">
        <v>-6.2239999999999997E-2</v>
      </c>
      <c r="R71">
        <v>-8.8690000000000005E-2</v>
      </c>
      <c r="S71">
        <v>0</v>
      </c>
      <c r="T71">
        <v>100.36799999999999</v>
      </c>
      <c r="U71">
        <v>53.247300000000003</v>
      </c>
    </row>
    <row r="72" spans="1:21" x14ac:dyDescent="0.25">
      <c r="A72" t="s">
        <v>44</v>
      </c>
      <c r="G72">
        <v>0.16461700000000001</v>
      </c>
      <c r="H72">
        <v>0.15759899999999999</v>
      </c>
      <c r="I72">
        <v>97.722999999999999</v>
      </c>
      <c r="J72">
        <v>0.44064900000000001</v>
      </c>
      <c r="K72">
        <v>0.136716</v>
      </c>
      <c r="L72">
        <v>-5.5590000000000001E-2</v>
      </c>
      <c r="M72">
        <v>4.5782000000000003E-2</v>
      </c>
      <c r="N72">
        <v>4.3656E-2</v>
      </c>
      <c r="O72">
        <v>-3.8350000000000002E-2</v>
      </c>
      <c r="P72">
        <v>-3.3800000000000002E-3</v>
      </c>
      <c r="Q72">
        <v>4.9083000000000002E-2</v>
      </c>
      <c r="R72">
        <v>-2.6419999999999999E-2</v>
      </c>
      <c r="S72">
        <v>0</v>
      </c>
      <c r="T72">
        <v>98.6374</v>
      </c>
      <c r="U72">
        <v>52.3489</v>
      </c>
    </row>
    <row r="73" spans="1:21" x14ac:dyDescent="0.25">
      <c r="A73" t="s">
        <v>45</v>
      </c>
      <c r="G73">
        <v>-6.4449999999999993E-2</v>
      </c>
      <c r="H73">
        <v>0.157253</v>
      </c>
      <c r="I73">
        <v>99.021699999999996</v>
      </c>
      <c r="J73">
        <v>0.63455600000000001</v>
      </c>
      <c r="K73">
        <v>0.18060799999999999</v>
      </c>
      <c r="L73">
        <v>0.12132900000000001</v>
      </c>
      <c r="M73">
        <v>-4.7440000000000003E-2</v>
      </c>
      <c r="N73">
        <v>0.249777</v>
      </c>
      <c r="O73">
        <v>0.118149</v>
      </c>
      <c r="P73">
        <v>9.1536000000000006E-2</v>
      </c>
      <c r="Q73">
        <v>-4.1029999999999997E-2</v>
      </c>
      <c r="R73">
        <v>3.4817000000000001E-2</v>
      </c>
      <c r="S73">
        <v>0</v>
      </c>
      <c r="T73">
        <v>100.45699999999999</v>
      </c>
      <c r="U73">
        <v>53.196599999999997</v>
      </c>
    </row>
    <row r="74" spans="1:21" x14ac:dyDescent="0.25">
      <c r="A74" t="s">
        <v>46</v>
      </c>
      <c r="G74">
        <v>0.16508700000000001</v>
      </c>
      <c r="H74">
        <v>-7.7170000000000002E-2</v>
      </c>
      <c r="I74">
        <v>99.180999999999997</v>
      </c>
      <c r="J74">
        <v>0.830152</v>
      </c>
      <c r="K74">
        <v>-3.884E-2</v>
      </c>
      <c r="L74">
        <v>0.103769</v>
      </c>
      <c r="M74">
        <v>2.6859999999999998E-2</v>
      </c>
      <c r="N74">
        <v>0.35273300000000002</v>
      </c>
      <c r="O74">
        <v>-3.8859999999999999E-2</v>
      </c>
      <c r="P74">
        <v>-2.264E-2</v>
      </c>
      <c r="Q74">
        <v>2.5989999999999999E-2</v>
      </c>
      <c r="R74">
        <v>-8.967E-2</v>
      </c>
      <c r="S74">
        <v>0</v>
      </c>
      <c r="T74">
        <v>100.41800000000001</v>
      </c>
      <c r="U74">
        <v>53.174500000000002</v>
      </c>
    </row>
    <row r="75" spans="1:21" x14ac:dyDescent="0.25">
      <c r="A75" t="s">
        <v>47</v>
      </c>
      <c r="G75">
        <v>8.8521000000000002E-2</v>
      </c>
      <c r="H75">
        <v>0.15731200000000001</v>
      </c>
      <c r="I75">
        <v>98.043700000000001</v>
      </c>
      <c r="J75">
        <v>0.50496099999999999</v>
      </c>
      <c r="K75">
        <v>0.180725</v>
      </c>
      <c r="L75">
        <v>6.8415000000000004E-2</v>
      </c>
      <c r="M75">
        <v>8.2629999999999995E-2</v>
      </c>
      <c r="N75">
        <v>0.353163</v>
      </c>
      <c r="O75">
        <v>3.9849000000000002E-2</v>
      </c>
      <c r="P75">
        <v>3.4516999999999999E-2</v>
      </c>
      <c r="Q75">
        <v>3.8969999999999999E-3</v>
      </c>
      <c r="R75">
        <v>3.5249000000000003E-2</v>
      </c>
      <c r="S75">
        <v>0</v>
      </c>
      <c r="T75">
        <v>99.5929</v>
      </c>
      <c r="U75">
        <v>52.746200000000002</v>
      </c>
    </row>
    <row r="76" spans="1:21" x14ac:dyDescent="0.25">
      <c r="A76" t="s">
        <v>48</v>
      </c>
      <c r="G76">
        <v>0.70079100000000005</v>
      </c>
      <c r="H76">
        <v>-7.7189999999999995E-2</v>
      </c>
      <c r="I76">
        <v>98.194699999999997</v>
      </c>
      <c r="J76">
        <v>0.56856799999999996</v>
      </c>
      <c r="K76">
        <v>9.4050999999999996E-2</v>
      </c>
      <c r="L76">
        <v>-2.1700000000000001E-2</v>
      </c>
      <c r="M76">
        <v>8.2258999999999999E-2</v>
      </c>
      <c r="N76">
        <v>0.52761999999999998</v>
      </c>
      <c r="O76">
        <v>0.19633400000000001</v>
      </c>
      <c r="P76">
        <v>3.4284000000000002E-2</v>
      </c>
      <c r="Q76">
        <v>2.5493999999999999E-2</v>
      </c>
      <c r="R76">
        <v>0.221444</v>
      </c>
      <c r="S76">
        <v>0</v>
      </c>
      <c r="T76">
        <v>100.547</v>
      </c>
      <c r="U76">
        <v>52.9696</v>
      </c>
    </row>
    <row r="77" spans="1:21" x14ac:dyDescent="0.25">
      <c r="A77" t="s">
        <v>49</v>
      </c>
      <c r="G77">
        <v>8.8457999999999995E-2</v>
      </c>
      <c r="H77">
        <v>-7.7149999999999996E-2</v>
      </c>
      <c r="I77">
        <v>97.690100000000001</v>
      </c>
      <c r="J77">
        <v>0.50494300000000003</v>
      </c>
      <c r="K77">
        <v>0.35631200000000002</v>
      </c>
      <c r="L77">
        <v>-3.8690000000000002E-2</v>
      </c>
      <c r="M77">
        <v>6.4037999999999998E-2</v>
      </c>
      <c r="N77">
        <v>0.21584500000000001</v>
      </c>
      <c r="O77">
        <v>0.27562500000000001</v>
      </c>
      <c r="P77">
        <v>1.5467E-2</v>
      </c>
      <c r="Q77">
        <v>-6.2939999999999996E-2</v>
      </c>
      <c r="R77">
        <v>-2.717E-2</v>
      </c>
      <c r="S77">
        <v>0</v>
      </c>
      <c r="T77">
        <v>99.004800000000003</v>
      </c>
      <c r="U77">
        <v>52.401499999999999</v>
      </c>
    </row>
    <row r="78" spans="1:21" x14ac:dyDescent="0.25">
      <c r="A78" t="s">
        <v>50</v>
      </c>
      <c r="G78">
        <v>8.8968000000000005E-2</v>
      </c>
      <c r="H78">
        <v>-7.7249999999999999E-2</v>
      </c>
      <c r="I78">
        <v>99.518100000000004</v>
      </c>
      <c r="J78">
        <v>0.95793700000000004</v>
      </c>
      <c r="K78">
        <v>5.1830000000000001E-3</v>
      </c>
      <c r="L78">
        <v>0.102253</v>
      </c>
      <c r="M78">
        <v>6.3542000000000001E-2</v>
      </c>
      <c r="N78">
        <v>0.146651</v>
      </c>
      <c r="O78">
        <v>3.9015000000000001E-2</v>
      </c>
      <c r="P78">
        <v>-3.8600000000000001E-3</v>
      </c>
      <c r="Q78">
        <v>-4.1680000000000002E-2</v>
      </c>
      <c r="R78">
        <v>0.15861500000000001</v>
      </c>
      <c r="S78">
        <v>0</v>
      </c>
      <c r="T78">
        <v>100.95699999999999</v>
      </c>
      <c r="U78">
        <v>53.34</v>
      </c>
    </row>
    <row r="79" spans="1:21" x14ac:dyDescent="0.25">
      <c r="A79" t="s">
        <v>51</v>
      </c>
      <c r="G79">
        <v>1.2120000000000001E-2</v>
      </c>
      <c r="H79">
        <v>0.157086</v>
      </c>
      <c r="I79">
        <v>100.206</v>
      </c>
      <c r="J79">
        <v>0.76408699999999996</v>
      </c>
      <c r="K79">
        <v>4.9038999999999999E-2</v>
      </c>
      <c r="L79">
        <v>0.10299999999999999</v>
      </c>
      <c r="M79">
        <v>2.6634000000000001E-2</v>
      </c>
      <c r="N79">
        <v>0.35295399999999999</v>
      </c>
      <c r="O79">
        <v>0.1179</v>
      </c>
      <c r="P79">
        <v>-3.7499999999999999E-3</v>
      </c>
      <c r="Q79">
        <v>9.2240000000000003E-2</v>
      </c>
      <c r="R79">
        <v>3.4447999999999999E-2</v>
      </c>
      <c r="S79">
        <v>0</v>
      </c>
      <c r="T79">
        <v>101.91200000000001</v>
      </c>
      <c r="U79">
        <v>53.924700000000001</v>
      </c>
    </row>
    <row r="80" spans="1:21" x14ac:dyDescent="0.25">
      <c r="A80" t="s">
        <v>52</v>
      </c>
      <c r="G80">
        <v>-6.3799999999999996E-2</v>
      </c>
      <c r="H80">
        <v>-7.7020000000000005E-2</v>
      </c>
      <c r="I80">
        <v>100.084</v>
      </c>
      <c r="J80">
        <v>5.1187999999999997E-2</v>
      </c>
      <c r="K80">
        <v>4.7980000000000002E-3</v>
      </c>
      <c r="L80">
        <v>-5.4129999999999998E-2</v>
      </c>
      <c r="M80">
        <v>-9.4999999999999998E-3</v>
      </c>
      <c r="N80">
        <v>0.24859500000000001</v>
      </c>
      <c r="O80">
        <v>-3.7620000000000001E-2</v>
      </c>
      <c r="P80">
        <v>-6.028E-2</v>
      </c>
      <c r="Q80">
        <v>-1.678E-2</v>
      </c>
      <c r="R80">
        <v>-8.763E-2</v>
      </c>
      <c r="S80">
        <v>0</v>
      </c>
      <c r="T80">
        <v>99.981800000000007</v>
      </c>
      <c r="U80">
        <v>53.308199999999999</v>
      </c>
    </row>
    <row r="81" spans="1:21" x14ac:dyDescent="0.25">
      <c r="A81" t="s">
        <v>53</v>
      </c>
      <c r="G81">
        <v>-6.4280000000000004E-2</v>
      </c>
      <c r="H81">
        <v>-7.7149999999999996E-2</v>
      </c>
      <c r="I81">
        <v>100.694</v>
      </c>
      <c r="J81">
        <v>0.57052499999999995</v>
      </c>
      <c r="K81">
        <v>-3.891E-2</v>
      </c>
      <c r="L81">
        <v>5.0883999999999999E-2</v>
      </c>
      <c r="M81">
        <v>0.15695899999999999</v>
      </c>
      <c r="N81">
        <v>0.248975</v>
      </c>
      <c r="O81">
        <v>-3.8620000000000002E-2</v>
      </c>
      <c r="P81">
        <v>-2.2550000000000001E-2</v>
      </c>
      <c r="Q81">
        <v>0.11553099999999999</v>
      </c>
      <c r="R81">
        <v>-8.9300000000000004E-2</v>
      </c>
      <c r="S81">
        <v>0</v>
      </c>
      <c r="T81">
        <v>101.506</v>
      </c>
      <c r="U81">
        <v>53.870600000000003</v>
      </c>
    </row>
    <row r="82" spans="1:21" x14ac:dyDescent="0.25">
      <c r="A82" t="s">
        <v>54</v>
      </c>
      <c r="G82">
        <v>0.164938</v>
      </c>
      <c r="H82">
        <v>0.157052</v>
      </c>
      <c r="I82">
        <v>99.108699999999999</v>
      </c>
      <c r="J82">
        <v>0.895011</v>
      </c>
      <c r="K82">
        <v>0.18093300000000001</v>
      </c>
      <c r="L82">
        <v>-3.9010000000000003E-2</v>
      </c>
      <c r="M82">
        <v>0.10098600000000001</v>
      </c>
      <c r="N82">
        <v>0.55996900000000005</v>
      </c>
      <c r="O82">
        <v>3.9629999999999999E-2</v>
      </c>
      <c r="P82">
        <v>5.3416999999999999E-2</v>
      </c>
      <c r="Q82">
        <v>0.114921</v>
      </c>
      <c r="R82">
        <v>-0.1522</v>
      </c>
      <c r="S82">
        <v>0</v>
      </c>
      <c r="T82">
        <v>101.184</v>
      </c>
      <c r="U82">
        <v>53.496099999999998</v>
      </c>
    </row>
    <row r="83" spans="1:21" x14ac:dyDescent="0.25">
      <c r="A83" t="s">
        <v>18</v>
      </c>
      <c r="G83">
        <v>0.24089099999999999</v>
      </c>
      <c r="H83">
        <v>-7.7109999999999998E-2</v>
      </c>
      <c r="I83">
        <v>100.04900000000001</v>
      </c>
      <c r="J83">
        <v>0.57059899999999997</v>
      </c>
      <c r="K83">
        <v>5.1229999999999999E-3</v>
      </c>
      <c r="L83">
        <v>-9.1399999999999995E-2</v>
      </c>
      <c r="M83">
        <v>2.7127999999999999E-2</v>
      </c>
      <c r="N83">
        <v>0.28392499999999998</v>
      </c>
      <c r="O83">
        <v>4.0182000000000002E-2</v>
      </c>
      <c r="P83">
        <v>-3.4299999999999999E-3</v>
      </c>
      <c r="Q83">
        <v>4.8892999999999999E-2</v>
      </c>
      <c r="R83">
        <v>-8.8999999999999996E-2</v>
      </c>
      <c r="S83">
        <v>0</v>
      </c>
      <c r="T83">
        <v>101.005</v>
      </c>
      <c r="U83">
        <v>53.552500000000002</v>
      </c>
    </row>
    <row r="84" spans="1:21" x14ac:dyDescent="0.25">
      <c r="A84" t="s">
        <v>55</v>
      </c>
      <c r="G84">
        <v>0.16495899999999999</v>
      </c>
      <c r="H84">
        <v>-7.7160000000000006E-2</v>
      </c>
      <c r="I84">
        <v>99.371499999999997</v>
      </c>
      <c r="J84">
        <v>0.63484200000000002</v>
      </c>
      <c r="K84">
        <v>4.9062000000000001E-2</v>
      </c>
      <c r="L84">
        <v>-5.6419999999999998E-2</v>
      </c>
      <c r="M84">
        <v>6.4030000000000004E-2</v>
      </c>
      <c r="N84">
        <v>0.42171199999999998</v>
      </c>
      <c r="O84">
        <v>-3.8780000000000002E-2</v>
      </c>
      <c r="P84">
        <v>1.5465E-2</v>
      </c>
      <c r="Q84">
        <v>0.159829</v>
      </c>
      <c r="R84">
        <v>3.5208000000000003E-2</v>
      </c>
      <c r="S84">
        <v>0</v>
      </c>
      <c r="T84">
        <v>100.744</v>
      </c>
      <c r="U84">
        <v>53.346600000000002</v>
      </c>
    </row>
    <row r="85" spans="1:21" x14ac:dyDescent="0.25">
      <c r="A85" t="s">
        <v>56</v>
      </c>
      <c r="G85">
        <v>0.24205099999999999</v>
      </c>
      <c r="H85">
        <v>-7.7219999999999997E-2</v>
      </c>
      <c r="I85">
        <v>98.714799999999997</v>
      </c>
      <c r="J85">
        <v>0.82909999999999995</v>
      </c>
      <c r="K85">
        <v>5.2300000000000003E-3</v>
      </c>
      <c r="L85">
        <v>0.102782</v>
      </c>
      <c r="M85">
        <v>0.100718</v>
      </c>
      <c r="N85">
        <v>0.14671000000000001</v>
      </c>
      <c r="O85">
        <v>0.11780599999999999</v>
      </c>
      <c r="P85">
        <v>1.5221E-2</v>
      </c>
      <c r="Q85">
        <v>0.15885199999999999</v>
      </c>
      <c r="R85">
        <v>-2.8070000000000001E-2</v>
      </c>
      <c r="S85">
        <v>0</v>
      </c>
      <c r="T85">
        <v>100.328</v>
      </c>
      <c r="U85">
        <v>52.995199999999997</v>
      </c>
    </row>
    <row r="86" spans="1:21" x14ac:dyDescent="0.25">
      <c r="G86">
        <v>-6.4140000000000003E-2</v>
      </c>
      <c r="H86">
        <v>-7.7109999999999998E-2</v>
      </c>
      <c r="I86">
        <v>99.488399999999999</v>
      </c>
      <c r="J86">
        <v>0.44078600000000001</v>
      </c>
      <c r="K86">
        <v>4.8647000000000003E-2</v>
      </c>
      <c r="L86">
        <v>-3.773E-2</v>
      </c>
      <c r="M86">
        <v>8.6499999999999997E-3</v>
      </c>
      <c r="N86">
        <v>0.351906</v>
      </c>
      <c r="O86">
        <v>4.0328000000000003E-2</v>
      </c>
      <c r="P86">
        <v>-3.3700000000000002E-3</v>
      </c>
      <c r="Q86">
        <v>2.6800000000000001E-2</v>
      </c>
      <c r="R86">
        <v>-8.8800000000000004E-2</v>
      </c>
      <c r="S86">
        <v>0</v>
      </c>
      <c r="T86">
        <v>100.134</v>
      </c>
      <c r="U86">
        <v>53.198500000000003</v>
      </c>
    </row>
    <row r="87" spans="1:21" x14ac:dyDescent="0.25">
      <c r="G87">
        <v>-6.4829999999999999E-2</v>
      </c>
      <c r="H87">
        <v>0.15693699999999999</v>
      </c>
      <c r="I87">
        <v>99.943399999999997</v>
      </c>
      <c r="J87">
        <v>0.89168700000000001</v>
      </c>
      <c r="K87">
        <v>5.1359999999999999E-3</v>
      </c>
      <c r="L87">
        <v>1.2715000000000001E-2</v>
      </c>
      <c r="M87">
        <v>7.7689999999999999E-3</v>
      </c>
      <c r="N87">
        <v>0.35342600000000002</v>
      </c>
      <c r="O87">
        <v>3.8730000000000001E-2</v>
      </c>
      <c r="P87">
        <v>3.4077000000000003E-2</v>
      </c>
      <c r="Q87">
        <v>6.9183999999999996E-2</v>
      </c>
      <c r="R87">
        <v>0.40745500000000001</v>
      </c>
      <c r="S87">
        <v>0</v>
      </c>
      <c r="T87">
        <v>101.85599999999999</v>
      </c>
      <c r="U87">
        <v>53.801299999999998</v>
      </c>
    </row>
    <row r="88" spans="1:21" x14ac:dyDescent="0.25">
      <c r="G88">
        <v>0.241483</v>
      </c>
      <c r="H88">
        <v>-7.7130000000000004E-2</v>
      </c>
      <c r="I88">
        <v>99.081299999999999</v>
      </c>
      <c r="J88">
        <v>0.829569</v>
      </c>
      <c r="K88">
        <v>0.13720199999999999</v>
      </c>
      <c r="L88">
        <v>-5.6500000000000002E-2</v>
      </c>
      <c r="M88">
        <v>2.6879E-2</v>
      </c>
      <c r="N88">
        <v>0.38795600000000002</v>
      </c>
      <c r="O88">
        <v>-3.8830000000000003E-2</v>
      </c>
      <c r="P88">
        <v>-3.5899999999999999E-3</v>
      </c>
      <c r="Q88">
        <v>-6.3070000000000001E-2</v>
      </c>
      <c r="R88">
        <v>3.5090999999999997E-2</v>
      </c>
      <c r="S88">
        <v>0</v>
      </c>
      <c r="T88">
        <v>100.5</v>
      </c>
      <c r="U88">
        <v>53.171100000000003</v>
      </c>
    </row>
    <row r="89" spans="1:21" x14ac:dyDescent="0.25">
      <c r="G89">
        <v>8.8453000000000004E-2</v>
      </c>
      <c r="H89">
        <v>-7.7100000000000002E-2</v>
      </c>
      <c r="I89">
        <v>97.6875</v>
      </c>
      <c r="J89">
        <v>0.700129</v>
      </c>
      <c r="K89">
        <v>0.22451499999999999</v>
      </c>
      <c r="L89">
        <v>-7.392E-2</v>
      </c>
      <c r="M89">
        <v>8.4290000000000007E-3</v>
      </c>
      <c r="N89">
        <v>0.42198999999999998</v>
      </c>
      <c r="O89">
        <v>-3.866E-2</v>
      </c>
      <c r="P89">
        <v>5.3594000000000003E-2</v>
      </c>
      <c r="Q89">
        <v>4.8555000000000001E-2</v>
      </c>
      <c r="R89">
        <v>-2.7E-2</v>
      </c>
      <c r="S89">
        <v>0</v>
      </c>
      <c r="T89">
        <v>99.016499999999994</v>
      </c>
      <c r="U89">
        <v>52.441600000000001</v>
      </c>
    </row>
    <row r="90" spans="1:21" x14ac:dyDescent="0.25">
      <c r="G90">
        <v>1.2123E-2</v>
      </c>
      <c r="H90">
        <v>-7.7090000000000006E-2</v>
      </c>
      <c r="I90">
        <v>100.265</v>
      </c>
      <c r="J90">
        <v>0.440442</v>
      </c>
      <c r="K90">
        <v>4.9569999999999996E-3</v>
      </c>
      <c r="L90">
        <v>5.1131000000000003E-2</v>
      </c>
      <c r="M90">
        <v>2.7118E-2</v>
      </c>
      <c r="N90">
        <v>0.180564</v>
      </c>
      <c r="O90">
        <v>4.0129999999999999E-2</v>
      </c>
      <c r="P90">
        <v>3.4648999999999999E-2</v>
      </c>
      <c r="Q90">
        <v>-4.0320000000000002E-2</v>
      </c>
      <c r="R90">
        <v>-2.6689999999999998E-2</v>
      </c>
      <c r="S90">
        <v>0</v>
      </c>
      <c r="T90">
        <v>100.91200000000001</v>
      </c>
      <c r="U90">
        <v>53.559699999999999</v>
      </c>
    </row>
    <row r="91" spans="1:21" x14ac:dyDescent="0.25">
      <c r="G91">
        <v>1.2123E-2</v>
      </c>
      <c r="H91">
        <v>0.15712300000000001</v>
      </c>
      <c r="I91">
        <v>97.759500000000003</v>
      </c>
      <c r="J91">
        <v>0.76409400000000005</v>
      </c>
      <c r="K91">
        <v>-3.8920000000000003E-2</v>
      </c>
      <c r="L91">
        <v>-3.8E-3</v>
      </c>
      <c r="M91">
        <v>0.193687</v>
      </c>
      <c r="N91">
        <v>0.21512899999999999</v>
      </c>
      <c r="O91">
        <v>-3.9109999999999999E-2</v>
      </c>
      <c r="P91">
        <v>3.4327999999999997E-2</v>
      </c>
      <c r="Q91">
        <v>4.7884000000000003E-2</v>
      </c>
      <c r="R91">
        <v>9.6897999999999998E-2</v>
      </c>
      <c r="S91">
        <v>0</v>
      </c>
      <c r="T91">
        <v>99.198999999999998</v>
      </c>
      <c r="U91">
        <v>52.502499999999998</v>
      </c>
    </row>
    <row r="92" spans="1:21" x14ac:dyDescent="0.25">
      <c r="G92">
        <v>0.165544</v>
      </c>
      <c r="H92">
        <v>0.157113</v>
      </c>
      <c r="I92">
        <v>98.965599999999995</v>
      </c>
      <c r="J92">
        <v>0.82851600000000003</v>
      </c>
      <c r="K92">
        <v>4.9280999999999998E-2</v>
      </c>
      <c r="L92">
        <v>1.3743999999999999E-2</v>
      </c>
      <c r="M92">
        <v>6.3719999999999999E-2</v>
      </c>
      <c r="N92">
        <v>0.18124399999999999</v>
      </c>
      <c r="O92">
        <v>3.9269999999999999E-2</v>
      </c>
      <c r="P92">
        <v>3.4289E-2</v>
      </c>
      <c r="Q92">
        <v>-4.138E-2</v>
      </c>
      <c r="R92">
        <v>0.15904399999999999</v>
      </c>
      <c r="S92">
        <v>0</v>
      </c>
      <c r="T92">
        <v>100.616</v>
      </c>
      <c r="U92">
        <v>53.1815</v>
      </c>
    </row>
    <row r="93" spans="1:21" x14ac:dyDescent="0.25">
      <c r="G93">
        <v>0.241397</v>
      </c>
      <c r="H93">
        <v>-7.7149999999999996E-2</v>
      </c>
      <c r="I93">
        <v>100.35899999999999</v>
      </c>
      <c r="J93">
        <v>0.374778</v>
      </c>
      <c r="K93">
        <v>5.182E-3</v>
      </c>
      <c r="L93">
        <v>-2.9299999999999999E-3</v>
      </c>
      <c r="M93">
        <v>0.119764</v>
      </c>
      <c r="N93">
        <v>0.353016</v>
      </c>
      <c r="O93">
        <v>0.11844</v>
      </c>
      <c r="P93">
        <v>-2.2579999999999999E-2</v>
      </c>
      <c r="Q93">
        <v>-4.061E-2</v>
      </c>
      <c r="R93">
        <v>0.16003700000000001</v>
      </c>
      <c r="S93">
        <v>0</v>
      </c>
      <c r="T93">
        <v>101.58799999999999</v>
      </c>
      <c r="U93">
        <v>53.792900000000003</v>
      </c>
    </row>
    <row r="94" spans="1:21" x14ac:dyDescent="0.25">
      <c r="G94">
        <v>0.39379199999999998</v>
      </c>
      <c r="H94">
        <v>-7.7130000000000004E-2</v>
      </c>
      <c r="I94">
        <v>98.712000000000003</v>
      </c>
      <c r="J94">
        <v>0.18005399999999999</v>
      </c>
      <c r="K94">
        <v>5.2909999999999997E-3</v>
      </c>
      <c r="L94">
        <v>-3.8219999999999997E-2</v>
      </c>
      <c r="M94">
        <v>4.5613000000000001E-2</v>
      </c>
      <c r="N94">
        <v>0.35331000000000001</v>
      </c>
      <c r="O94">
        <v>0.11861099999999999</v>
      </c>
      <c r="P94">
        <v>-3.48E-3</v>
      </c>
      <c r="Q94">
        <v>7.1007000000000001E-2</v>
      </c>
      <c r="R94">
        <v>0.222693</v>
      </c>
      <c r="S94">
        <v>0</v>
      </c>
      <c r="T94">
        <v>99.983500000000006</v>
      </c>
      <c r="U94">
        <v>52.941000000000003</v>
      </c>
    </row>
    <row r="96" spans="1:21" x14ac:dyDescent="0.25">
      <c r="F96" t="s">
        <v>38</v>
      </c>
      <c r="G96">
        <f>AVERAGE(G64:G94)</f>
        <v>0.13297606451612901</v>
      </c>
      <c r="H96">
        <f t="shared" ref="H96:U96" si="18">AVERAGE(H64:H94)</f>
        <v>-9.1234516129032241E-3</v>
      </c>
      <c r="I96">
        <f t="shared" si="18"/>
        <v>99.215809677419358</v>
      </c>
      <c r="J96">
        <f t="shared" si="18"/>
        <v>0.6345917741935484</v>
      </c>
      <c r="K96">
        <f t="shared" si="18"/>
        <v>6.1836225806451615E-2</v>
      </c>
      <c r="L96">
        <f t="shared" si="18"/>
        <v>1.060729032258065E-2</v>
      </c>
      <c r="M96">
        <f t="shared" si="18"/>
        <v>5.2002870967741942E-2</v>
      </c>
      <c r="N96">
        <f t="shared" si="18"/>
        <v>0.29311154838709674</v>
      </c>
      <c r="O96">
        <f t="shared" si="18"/>
        <v>5.2381451612903231E-2</v>
      </c>
      <c r="P96">
        <f t="shared" si="18"/>
        <v>1.2966709677419355E-2</v>
      </c>
      <c r="Q96">
        <f t="shared" si="18"/>
        <v>3.2456354838709671E-2</v>
      </c>
      <c r="R96">
        <f t="shared" si="18"/>
        <v>3.9041580645161292E-2</v>
      </c>
      <c r="S96">
        <f t="shared" si="18"/>
        <v>0</v>
      </c>
      <c r="T96">
        <f t="shared" si="18"/>
        <v>100.52861290322581</v>
      </c>
      <c r="U96">
        <f t="shared" si="18"/>
        <v>53.225967741935492</v>
      </c>
    </row>
    <row r="97" spans="1:21" x14ac:dyDescent="0.25">
      <c r="F97" t="s">
        <v>39</v>
      </c>
      <c r="G97">
        <f>STDEV(G64:G94)/SQRT((COUNT(G64:G94)))</f>
        <v>2.9402869149295865E-2</v>
      </c>
      <c r="H97">
        <f t="shared" ref="H97:U97" si="19">STDEV(H64:H94)/SQRT((COUNT(H64:H94)))</f>
        <v>1.9418811007412082E-2</v>
      </c>
      <c r="I97">
        <f t="shared" si="19"/>
        <v>0.16263676133231142</v>
      </c>
      <c r="J97">
        <f t="shared" si="19"/>
        <v>4.0197712701330809E-2</v>
      </c>
      <c r="K97">
        <f t="shared" si="19"/>
        <v>1.632019505560945E-2</v>
      </c>
      <c r="L97">
        <f t="shared" si="19"/>
        <v>1.1835659644834892E-2</v>
      </c>
      <c r="M97">
        <f t="shared" si="19"/>
        <v>9.3632401736782681E-3</v>
      </c>
      <c r="N97">
        <f t="shared" si="19"/>
        <v>2.3084461383896308E-2</v>
      </c>
      <c r="O97">
        <f t="shared" si="19"/>
        <v>1.5046819778510172E-2</v>
      </c>
      <c r="P97">
        <f t="shared" si="19"/>
        <v>5.7564961223706083E-3</v>
      </c>
      <c r="Q97">
        <f t="shared" si="19"/>
        <v>1.2071140354549934E-2</v>
      </c>
      <c r="R97">
        <f t="shared" si="19"/>
        <v>2.2296215253868226E-2</v>
      </c>
      <c r="S97">
        <f t="shared" si="19"/>
        <v>0</v>
      </c>
      <c r="T97">
        <f t="shared" si="19"/>
        <v>0.16185055935752168</v>
      </c>
      <c r="U97">
        <f t="shared" si="19"/>
        <v>8.2070006097220372E-2</v>
      </c>
    </row>
    <row r="99" spans="1:21" x14ac:dyDescent="0.25">
      <c r="A99" s="2" t="s">
        <v>57</v>
      </c>
      <c r="G99" s="2" t="s">
        <v>23</v>
      </c>
      <c r="H99" s="2" t="s">
        <v>24</v>
      </c>
      <c r="I99" s="2" t="s">
        <v>25</v>
      </c>
      <c r="J99" s="2" t="s">
        <v>26</v>
      </c>
      <c r="K99" s="2" t="s">
        <v>27</v>
      </c>
      <c r="L99" s="2" t="s">
        <v>28</v>
      </c>
      <c r="M99" s="2" t="s">
        <v>29</v>
      </c>
      <c r="N99" s="2" t="s">
        <v>30</v>
      </c>
      <c r="O99" s="2" t="s">
        <v>31</v>
      </c>
      <c r="P99" s="2" t="s">
        <v>32</v>
      </c>
      <c r="Q99" s="2" t="s">
        <v>33</v>
      </c>
      <c r="R99" s="2" t="s">
        <v>34</v>
      </c>
      <c r="S99" s="2" t="s">
        <v>35</v>
      </c>
      <c r="T99" s="2" t="s">
        <v>36</v>
      </c>
      <c r="U99" s="2" t="s">
        <v>37</v>
      </c>
    </row>
    <row r="100" spans="1:21" x14ac:dyDescent="0.25">
      <c r="A100" t="s">
        <v>1</v>
      </c>
      <c r="G100">
        <v>0.24180699999999999</v>
      </c>
      <c r="H100">
        <v>0.15626799999999999</v>
      </c>
      <c r="I100">
        <v>97.537300000000002</v>
      </c>
      <c r="J100">
        <v>0.95658500000000002</v>
      </c>
      <c r="K100">
        <v>-8.3019999999999997E-2</v>
      </c>
      <c r="L100">
        <v>8.3712999999999996E-2</v>
      </c>
      <c r="M100">
        <v>0.13722400000000001</v>
      </c>
      <c r="N100">
        <v>0.80005199999999999</v>
      </c>
      <c r="O100">
        <v>0.19545699999999999</v>
      </c>
      <c r="P100">
        <v>0.109834</v>
      </c>
      <c r="Q100">
        <v>0.113404</v>
      </c>
      <c r="R100">
        <v>-2.8889999999999999E-2</v>
      </c>
      <c r="S100">
        <v>0</v>
      </c>
      <c r="T100">
        <v>100.22</v>
      </c>
      <c r="U100">
        <v>52.8202</v>
      </c>
    </row>
    <row r="101" spans="1:21" x14ac:dyDescent="0.25">
      <c r="A101" t="s">
        <v>2</v>
      </c>
      <c r="G101">
        <v>0.165324</v>
      </c>
      <c r="H101">
        <v>0.156496</v>
      </c>
      <c r="I101">
        <v>97.244799999999998</v>
      </c>
      <c r="J101">
        <v>0.82597200000000004</v>
      </c>
      <c r="K101">
        <v>0.137209</v>
      </c>
      <c r="L101">
        <v>3.0513999999999999E-2</v>
      </c>
      <c r="M101">
        <v>-1.0749999999999999E-2</v>
      </c>
      <c r="N101">
        <v>0.69806500000000005</v>
      </c>
      <c r="O101">
        <v>3.8711000000000002E-2</v>
      </c>
      <c r="P101">
        <v>0.147949</v>
      </c>
      <c r="Q101">
        <v>2.4684999999999999E-2</v>
      </c>
      <c r="R101">
        <v>0.28237200000000001</v>
      </c>
      <c r="S101">
        <v>0</v>
      </c>
      <c r="T101">
        <v>99.741399999999999</v>
      </c>
      <c r="U101">
        <v>52.598399999999998</v>
      </c>
    </row>
    <row r="102" spans="1:21" x14ac:dyDescent="0.25">
      <c r="A102" t="s">
        <v>3</v>
      </c>
      <c r="G102">
        <v>8.7952000000000002E-2</v>
      </c>
      <c r="H102">
        <v>-7.7090000000000006E-2</v>
      </c>
      <c r="I102">
        <v>99.331199999999995</v>
      </c>
      <c r="J102">
        <v>0.44004300000000002</v>
      </c>
      <c r="K102">
        <v>9.2254000000000003E-2</v>
      </c>
      <c r="L102">
        <v>-5.5739999999999998E-2</v>
      </c>
      <c r="M102">
        <v>0.21255499999999999</v>
      </c>
      <c r="N102">
        <v>0.76287300000000002</v>
      </c>
      <c r="O102">
        <v>4.0143999999999999E-2</v>
      </c>
      <c r="P102">
        <v>3.4576999999999997E-2</v>
      </c>
      <c r="Q102">
        <v>-8.4659999999999999E-2</v>
      </c>
      <c r="R102">
        <v>-0.15121000000000001</v>
      </c>
      <c r="S102">
        <v>0</v>
      </c>
      <c r="T102">
        <v>100.633</v>
      </c>
      <c r="U102">
        <v>53.365499999999997</v>
      </c>
    </row>
    <row r="103" spans="1:21" x14ac:dyDescent="0.25">
      <c r="A103" t="s">
        <v>4</v>
      </c>
      <c r="G103">
        <v>0.16458400000000001</v>
      </c>
      <c r="H103">
        <v>-7.7160000000000006E-2</v>
      </c>
      <c r="I103">
        <v>99.2744</v>
      </c>
      <c r="J103">
        <v>0.76349400000000001</v>
      </c>
      <c r="K103">
        <v>-8.2780000000000006E-2</v>
      </c>
      <c r="L103">
        <v>-3.5000000000000001E-3</v>
      </c>
      <c r="M103">
        <v>6.3780000000000003E-2</v>
      </c>
      <c r="N103">
        <v>1.0041199999999999</v>
      </c>
      <c r="O103">
        <v>-3.8960000000000002E-2</v>
      </c>
      <c r="P103">
        <v>5.3333999999999999E-2</v>
      </c>
      <c r="Q103">
        <v>2.5755E-2</v>
      </c>
      <c r="R103">
        <v>-2.7529999999999999E-2</v>
      </c>
      <c r="S103">
        <v>0</v>
      </c>
      <c r="T103">
        <v>101.12</v>
      </c>
      <c r="U103">
        <v>53.501199999999997</v>
      </c>
    </row>
    <row r="104" spans="1:21" x14ac:dyDescent="0.25">
      <c r="A104" t="s">
        <v>21</v>
      </c>
      <c r="G104">
        <v>0.469802</v>
      </c>
      <c r="H104">
        <v>-7.7179999999999999E-2</v>
      </c>
      <c r="I104">
        <v>96.7363</v>
      </c>
      <c r="J104">
        <v>0.82791800000000004</v>
      </c>
      <c r="K104">
        <v>-3.882E-2</v>
      </c>
      <c r="L104">
        <v>1.3781E-2</v>
      </c>
      <c r="M104">
        <v>0.119216</v>
      </c>
      <c r="N104">
        <v>0.86903699999999995</v>
      </c>
      <c r="O104">
        <v>-3.9199999999999999E-2</v>
      </c>
      <c r="P104">
        <v>0.22412099999999999</v>
      </c>
      <c r="Q104">
        <v>3.1849999999999999E-3</v>
      </c>
      <c r="R104">
        <v>-2.7959999999999999E-2</v>
      </c>
      <c r="S104">
        <v>0</v>
      </c>
      <c r="T104">
        <v>99.080200000000005</v>
      </c>
      <c r="U104">
        <v>52.2376</v>
      </c>
    </row>
    <row r="105" spans="1:21" x14ac:dyDescent="0.25">
      <c r="A105" t="s">
        <v>58</v>
      </c>
      <c r="G105">
        <v>0.62368000000000001</v>
      </c>
      <c r="H105">
        <v>0.15606500000000001</v>
      </c>
      <c r="I105">
        <v>96.423000000000002</v>
      </c>
      <c r="J105">
        <v>0.56656499999999999</v>
      </c>
      <c r="K105">
        <v>0.13783699999999999</v>
      </c>
      <c r="L105">
        <v>-4.061E-2</v>
      </c>
      <c r="M105">
        <v>0.229875</v>
      </c>
      <c r="N105">
        <v>2.0147200000000001</v>
      </c>
      <c r="O105">
        <v>0.19531000000000001</v>
      </c>
      <c r="P105">
        <v>0.29950500000000002</v>
      </c>
      <c r="Q105">
        <v>2.4499999999999999E-3</v>
      </c>
      <c r="R105">
        <v>0.34436600000000001</v>
      </c>
      <c r="S105">
        <v>0</v>
      </c>
      <c r="T105">
        <v>100.953</v>
      </c>
      <c r="U105">
        <v>52.9527</v>
      </c>
    </row>
    <row r="106" spans="1:21" x14ac:dyDescent="0.25">
      <c r="G106">
        <v>0.241144</v>
      </c>
      <c r="H106">
        <v>0.156809</v>
      </c>
      <c r="I106">
        <v>98.786699999999996</v>
      </c>
      <c r="J106">
        <v>0.82789900000000005</v>
      </c>
      <c r="K106">
        <v>4.9008999999999997E-2</v>
      </c>
      <c r="L106">
        <v>-0.11065999999999999</v>
      </c>
      <c r="M106">
        <v>4.5128000000000001E-2</v>
      </c>
      <c r="N106">
        <v>0.55893199999999998</v>
      </c>
      <c r="O106">
        <v>0.19620199999999999</v>
      </c>
      <c r="P106">
        <v>5.3248999999999998E-2</v>
      </c>
      <c r="Q106">
        <v>-8.5430000000000006E-2</v>
      </c>
      <c r="R106">
        <v>-2.7869999999999999E-2</v>
      </c>
      <c r="S106">
        <v>0</v>
      </c>
      <c r="T106">
        <v>100.691</v>
      </c>
      <c r="U106">
        <v>53.219499999999996</v>
      </c>
    </row>
    <row r="107" spans="1:21" x14ac:dyDescent="0.25">
      <c r="A107" t="s">
        <v>59</v>
      </c>
      <c r="G107">
        <v>0.46927000000000002</v>
      </c>
      <c r="H107">
        <v>0.156693</v>
      </c>
      <c r="I107">
        <v>99.502200000000002</v>
      </c>
      <c r="J107">
        <v>0.63359600000000005</v>
      </c>
      <c r="K107">
        <v>0.137125</v>
      </c>
      <c r="L107">
        <v>8.5464999999999999E-2</v>
      </c>
      <c r="M107">
        <v>0.11934400000000001</v>
      </c>
      <c r="N107">
        <v>0.76636599999999999</v>
      </c>
      <c r="O107">
        <v>3.9488000000000002E-2</v>
      </c>
      <c r="P107">
        <v>0.12928100000000001</v>
      </c>
      <c r="Q107">
        <v>-4.0869999999999997E-2</v>
      </c>
      <c r="R107">
        <v>-2.759E-2</v>
      </c>
      <c r="S107">
        <v>0</v>
      </c>
      <c r="T107">
        <v>101.97</v>
      </c>
      <c r="U107">
        <v>53.827300000000001</v>
      </c>
    </row>
    <row r="108" spans="1:21" x14ac:dyDescent="0.25">
      <c r="A108" t="s">
        <v>60</v>
      </c>
      <c r="G108">
        <v>0.31615599999999999</v>
      </c>
      <c r="H108">
        <v>-7.7090000000000006E-2</v>
      </c>
      <c r="I108">
        <v>99.425799999999995</v>
      </c>
      <c r="J108">
        <v>0.50480499999999995</v>
      </c>
      <c r="K108">
        <v>5.0169999999999998E-3</v>
      </c>
      <c r="L108">
        <v>-3.8039999999999997E-2</v>
      </c>
      <c r="M108">
        <v>6.4144000000000007E-2</v>
      </c>
      <c r="N108">
        <v>0.59215099999999998</v>
      </c>
      <c r="O108">
        <v>-3.8420000000000003E-2</v>
      </c>
      <c r="P108">
        <v>1.5559E-2</v>
      </c>
      <c r="Q108">
        <v>-1.7930000000000001E-2</v>
      </c>
      <c r="R108">
        <v>-8.8940000000000005E-2</v>
      </c>
      <c r="S108">
        <v>0</v>
      </c>
      <c r="T108">
        <v>100.663</v>
      </c>
      <c r="U108">
        <v>53.3566</v>
      </c>
    </row>
    <row r="109" spans="1:21" x14ac:dyDescent="0.25">
      <c r="A109" t="s">
        <v>61</v>
      </c>
      <c r="G109">
        <v>0.16470000000000001</v>
      </c>
      <c r="H109">
        <v>-7.7189999999999995E-2</v>
      </c>
      <c r="I109">
        <v>96.627899999999997</v>
      </c>
      <c r="J109">
        <v>0.89299300000000004</v>
      </c>
      <c r="K109">
        <v>0.136738</v>
      </c>
      <c r="L109">
        <v>-5.7500000000000002E-2</v>
      </c>
      <c r="M109">
        <v>0.230297</v>
      </c>
      <c r="N109">
        <v>0.79993499999999995</v>
      </c>
      <c r="O109">
        <v>0.11769399999999999</v>
      </c>
      <c r="P109">
        <v>3.4182999999999998E-2</v>
      </c>
      <c r="Q109">
        <v>-6.3369999999999996E-2</v>
      </c>
      <c r="R109">
        <v>-9.0270000000000003E-2</v>
      </c>
      <c r="S109">
        <v>0</v>
      </c>
      <c r="T109">
        <v>98.716099999999997</v>
      </c>
      <c r="U109">
        <v>52.125</v>
      </c>
    </row>
    <row r="110" spans="1:21" x14ac:dyDescent="0.25">
      <c r="A110" t="s">
        <v>62</v>
      </c>
      <c r="G110">
        <v>0.39172699999999999</v>
      </c>
      <c r="H110">
        <v>0.15714900000000001</v>
      </c>
      <c r="I110">
        <v>98.044499999999999</v>
      </c>
      <c r="J110">
        <v>0.43983699999999998</v>
      </c>
      <c r="K110">
        <v>4.8888000000000001E-2</v>
      </c>
      <c r="L110">
        <v>-0.12691</v>
      </c>
      <c r="M110">
        <v>8.2777000000000003E-2</v>
      </c>
      <c r="N110">
        <v>1.0734300000000001</v>
      </c>
      <c r="O110">
        <v>-0.11685</v>
      </c>
      <c r="P110">
        <v>9.1672000000000003E-2</v>
      </c>
      <c r="Q110">
        <v>4.4289999999999998E-3</v>
      </c>
      <c r="R110">
        <v>-2.647E-2</v>
      </c>
      <c r="S110">
        <v>0</v>
      </c>
      <c r="T110">
        <v>100.06399999999999</v>
      </c>
      <c r="U110">
        <v>52.9968</v>
      </c>
    </row>
    <row r="111" spans="1:21" x14ac:dyDescent="0.25">
      <c r="A111" t="s">
        <v>63</v>
      </c>
      <c r="G111">
        <v>0.241232</v>
      </c>
      <c r="H111">
        <v>-7.7170000000000002E-2</v>
      </c>
      <c r="I111">
        <v>98.539400000000001</v>
      </c>
      <c r="J111">
        <v>0.957978</v>
      </c>
      <c r="K111">
        <v>-3.8890000000000001E-2</v>
      </c>
      <c r="L111">
        <v>-3.925E-2</v>
      </c>
      <c r="M111">
        <v>0.100715</v>
      </c>
      <c r="N111">
        <v>0.35237600000000002</v>
      </c>
      <c r="O111">
        <v>-0.11754000000000001</v>
      </c>
      <c r="P111">
        <v>-2.273E-2</v>
      </c>
      <c r="Q111">
        <v>7.0014000000000007E-2</v>
      </c>
      <c r="R111">
        <v>-2.7779999999999999E-2</v>
      </c>
      <c r="S111">
        <v>0</v>
      </c>
      <c r="T111">
        <v>99.938400000000001</v>
      </c>
      <c r="U111">
        <v>52.869799999999998</v>
      </c>
    </row>
    <row r="112" spans="1:21" x14ac:dyDescent="0.25">
      <c r="A112" t="s">
        <v>64</v>
      </c>
      <c r="G112">
        <v>8.8141999999999998E-2</v>
      </c>
      <c r="H112">
        <v>-7.7119999999999994E-2</v>
      </c>
      <c r="I112">
        <v>98.095200000000006</v>
      </c>
      <c r="J112">
        <v>0.63417199999999996</v>
      </c>
      <c r="K112">
        <v>0.136266</v>
      </c>
      <c r="L112">
        <v>-2.0670000000000001E-2</v>
      </c>
      <c r="M112">
        <v>0.11959599999999999</v>
      </c>
      <c r="N112">
        <v>0.76408200000000004</v>
      </c>
      <c r="O112">
        <v>-0.11717</v>
      </c>
      <c r="P112">
        <v>5.3463999999999998E-2</v>
      </c>
      <c r="Q112">
        <v>-1.8339999999999999E-2</v>
      </c>
      <c r="R112">
        <v>-2.7089999999999999E-2</v>
      </c>
      <c r="S112">
        <v>0</v>
      </c>
      <c r="T112">
        <v>99.630499999999998</v>
      </c>
      <c r="U112">
        <v>52.774000000000001</v>
      </c>
    </row>
    <row r="113" spans="1:21" x14ac:dyDescent="0.25">
      <c r="A113" t="s">
        <v>65</v>
      </c>
      <c r="G113">
        <v>0.472335</v>
      </c>
      <c r="H113">
        <v>-7.7270000000000005E-2</v>
      </c>
      <c r="I113">
        <v>99.461299999999994</v>
      </c>
      <c r="J113">
        <v>0.89068400000000003</v>
      </c>
      <c r="K113">
        <v>-8.3019999999999997E-2</v>
      </c>
      <c r="L113">
        <v>1.2198000000000001E-2</v>
      </c>
      <c r="M113">
        <v>0.17408999999999999</v>
      </c>
      <c r="N113">
        <v>0.56039499999999998</v>
      </c>
      <c r="O113">
        <v>0.35184700000000002</v>
      </c>
      <c r="P113">
        <v>5.2825999999999998E-2</v>
      </c>
      <c r="Q113">
        <v>2.4309000000000001E-2</v>
      </c>
      <c r="R113">
        <v>0.15743699999999999</v>
      </c>
      <c r="S113">
        <v>0</v>
      </c>
      <c r="T113">
        <v>101.997</v>
      </c>
      <c r="U113">
        <v>53.662999999999997</v>
      </c>
    </row>
    <row r="114" spans="1:21" x14ac:dyDescent="0.25">
      <c r="A114" t="s">
        <v>66</v>
      </c>
      <c r="G114">
        <v>0.16503399999999999</v>
      </c>
      <c r="H114">
        <v>0.156641</v>
      </c>
      <c r="I114">
        <v>99.408100000000005</v>
      </c>
      <c r="J114">
        <v>0.76216399999999995</v>
      </c>
      <c r="K114">
        <v>5.0350000000000004E-3</v>
      </c>
      <c r="L114">
        <v>-3.9940000000000003E-2</v>
      </c>
      <c r="M114">
        <v>6.3505000000000006E-2</v>
      </c>
      <c r="N114">
        <v>0.59331500000000004</v>
      </c>
      <c r="O114">
        <v>3.9052000000000003E-2</v>
      </c>
      <c r="P114">
        <v>0.129112</v>
      </c>
      <c r="Q114">
        <v>6.9597000000000006E-2</v>
      </c>
      <c r="R114">
        <v>0.158468</v>
      </c>
      <c r="S114">
        <v>0</v>
      </c>
      <c r="T114">
        <v>101.51</v>
      </c>
      <c r="U114">
        <v>53.621699999999997</v>
      </c>
    </row>
    <row r="115" spans="1:21" x14ac:dyDescent="0.25">
      <c r="A115" t="s">
        <v>67</v>
      </c>
      <c r="G115">
        <v>0.240866</v>
      </c>
      <c r="H115">
        <v>-7.7149999999999996E-2</v>
      </c>
      <c r="I115">
        <v>98.525999999999996</v>
      </c>
      <c r="J115">
        <v>0.43895499999999998</v>
      </c>
      <c r="K115">
        <v>5.0400000000000002E-3</v>
      </c>
      <c r="L115">
        <v>0.13922799999999999</v>
      </c>
      <c r="M115">
        <v>4.5314E-2</v>
      </c>
      <c r="N115">
        <v>0.52404499999999998</v>
      </c>
      <c r="O115">
        <v>3.9613000000000002E-2</v>
      </c>
      <c r="P115">
        <v>1.5373E-2</v>
      </c>
      <c r="Q115">
        <v>-6.3079999999999997E-2</v>
      </c>
      <c r="R115">
        <v>9.7176999999999999E-2</v>
      </c>
      <c r="S115">
        <v>0</v>
      </c>
      <c r="T115">
        <v>99.931399999999996</v>
      </c>
      <c r="U115">
        <v>52.9011</v>
      </c>
    </row>
    <row r="116" spans="1:21" x14ac:dyDescent="0.25">
      <c r="A116" t="s">
        <v>68</v>
      </c>
      <c r="G116">
        <v>0.24015900000000001</v>
      </c>
      <c r="H116">
        <v>-7.7109999999999998E-2</v>
      </c>
      <c r="I116">
        <v>98.220200000000006</v>
      </c>
      <c r="J116">
        <v>0.56997299999999995</v>
      </c>
      <c r="K116">
        <v>-8.2699999999999996E-2</v>
      </c>
      <c r="L116">
        <v>0.12214999999999999</v>
      </c>
      <c r="M116">
        <v>0.119676</v>
      </c>
      <c r="N116">
        <v>0.52281500000000003</v>
      </c>
      <c r="O116">
        <v>-0.11703</v>
      </c>
      <c r="P116">
        <v>0.11053499999999999</v>
      </c>
      <c r="Q116">
        <v>7.0863999999999996E-2</v>
      </c>
      <c r="R116">
        <v>-0.21376000000000001</v>
      </c>
      <c r="S116">
        <v>0</v>
      </c>
      <c r="T116">
        <v>99.485799999999998</v>
      </c>
      <c r="U116">
        <v>52.715600000000002</v>
      </c>
    </row>
    <row r="117" spans="1:21" x14ac:dyDescent="0.25">
      <c r="A117" t="s">
        <v>69</v>
      </c>
      <c r="G117">
        <v>0.24115400000000001</v>
      </c>
      <c r="H117">
        <v>-7.7189999999999995E-2</v>
      </c>
      <c r="I117">
        <v>98.168300000000002</v>
      </c>
      <c r="J117">
        <v>0.762405</v>
      </c>
      <c r="K117">
        <v>0.18091299999999999</v>
      </c>
      <c r="L117">
        <v>-2.1870000000000001E-2</v>
      </c>
      <c r="M117">
        <v>8.2153000000000004E-2</v>
      </c>
      <c r="N117">
        <v>1.0076700000000001</v>
      </c>
      <c r="O117">
        <v>-3.9199999999999999E-2</v>
      </c>
      <c r="P117">
        <v>0.148197</v>
      </c>
      <c r="Q117">
        <v>-6.3539999999999999E-2</v>
      </c>
      <c r="R117">
        <v>0.15876599999999999</v>
      </c>
      <c r="S117">
        <v>0</v>
      </c>
      <c r="T117">
        <v>100.548</v>
      </c>
      <c r="U117">
        <v>53.057600000000001</v>
      </c>
    </row>
    <row r="118" spans="1:21" x14ac:dyDescent="0.25">
      <c r="A118" t="s">
        <v>70</v>
      </c>
      <c r="G118">
        <v>0.54944899999999997</v>
      </c>
      <c r="H118">
        <v>-7.7329999999999996E-2</v>
      </c>
      <c r="I118">
        <v>95.928600000000003</v>
      </c>
      <c r="J118">
        <v>0.95428000000000002</v>
      </c>
      <c r="K118">
        <v>0.27097900000000003</v>
      </c>
      <c r="L118">
        <v>1.1079E-2</v>
      </c>
      <c r="M118">
        <v>0.43239499999999997</v>
      </c>
      <c r="N118">
        <v>1.0825400000000001</v>
      </c>
      <c r="O118">
        <v>0.42935200000000001</v>
      </c>
      <c r="P118">
        <v>0.20397599999999999</v>
      </c>
      <c r="Q118">
        <v>0.13447500000000001</v>
      </c>
      <c r="R118">
        <v>0.156358</v>
      </c>
      <c r="S118">
        <v>0</v>
      </c>
      <c r="T118">
        <v>100.07599999999999</v>
      </c>
      <c r="U118">
        <v>52.362299999999998</v>
      </c>
    </row>
    <row r="119" spans="1:21" x14ac:dyDescent="0.25">
      <c r="A119" t="s">
        <v>18</v>
      </c>
      <c r="G119">
        <v>0.16430500000000001</v>
      </c>
      <c r="H119">
        <v>-7.7130000000000004E-2</v>
      </c>
      <c r="I119">
        <v>100.01600000000001</v>
      </c>
      <c r="J119">
        <v>0.56933400000000001</v>
      </c>
      <c r="K119">
        <v>4.8737999999999997E-2</v>
      </c>
      <c r="L119">
        <v>8.6027000000000006E-2</v>
      </c>
      <c r="M119">
        <v>0.13808699999999999</v>
      </c>
      <c r="N119">
        <v>0.48915999999999998</v>
      </c>
      <c r="O119">
        <v>-3.8719999999999997E-2</v>
      </c>
      <c r="P119">
        <v>0.110441</v>
      </c>
      <c r="Q119">
        <v>-1.8419999999999999E-2</v>
      </c>
      <c r="R119">
        <v>-8.949E-2</v>
      </c>
      <c r="S119">
        <v>0</v>
      </c>
      <c r="T119">
        <v>101.398</v>
      </c>
      <c r="U119">
        <v>53.690899999999999</v>
      </c>
    </row>
    <row r="120" spans="1:21" x14ac:dyDescent="0.25">
      <c r="A120" t="s">
        <v>71</v>
      </c>
      <c r="G120">
        <v>0.16494600000000001</v>
      </c>
      <c r="H120">
        <v>0.156615</v>
      </c>
      <c r="I120">
        <v>97.921899999999994</v>
      </c>
      <c r="J120">
        <v>0.82772400000000002</v>
      </c>
      <c r="K120">
        <v>9.2939999999999995E-2</v>
      </c>
      <c r="L120">
        <v>-4.4299999999999999E-3</v>
      </c>
      <c r="M120">
        <v>4.4936999999999998E-2</v>
      </c>
      <c r="N120">
        <v>0.66242000000000001</v>
      </c>
      <c r="O120">
        <v>0.35281699999999999</v>
      </c>
      <c r="P120">
        <v>-3.8600000000000001E-3</v>
      </c>
      <c r="Q120">
        <v>2.5090999999999999E-2</v>
      </c>
      <c r="R120">
        <v>-9.0509999999999993E-2</v>
      </c>
      <c r="S120">
        <v>0</v>
      </c>
      <c r="T120">
        <v>100.151</v>
      </c>
      <c r="U120">
        <v>52.895200000000003</v>
      </c>
    </row>
    <row r="121" spans="1:21" x14ac:dyDescent="0.25">
      <c r="A121" t="s">
        <v>72</v>
      </c>
      <c r="G121">
        <v>0.31780900000000001</v>
      </c>
      <c r="H121">
        <v>-7.7200000000000005E-2</v>
      </c>
      <c r="I121">
        <v>99.424300000000002</v>
      </c>
      <c r="J121">
        <v>0.63277300000000003</v>
      </c>
      <c r="K121">
        <v>5.1419999999999999E-3</v>
      </c>
      <c r="L121">
        <v>6.7046999999999995E-2</v>
      </c>
      <c r="M121">
        <v>0.137657</v>
      </c>
      <c r="N121">
        <v>0.52488800000000002</v>
      </c>
      <c r="O121">
        <v>3.918E-2</v>
      </c>
      <c r="P121">
        <v>5.3173999999999999E-2</v>
      </c>
      <c r="Q121">
        <v>2.5305999999999999E-2</v>
      </c>
      <c r="R121">
        <v>0.15869800000000001</v>
      </c>
      <c r="S121">
        <v>0</v>
      </c>
      <c r="T121">
        <v>101.309</v>
      </c>
      <c r="U121">
        <v>53.501399999999997</v>
      </c>
    </row>
    <row r="122" spans="1:21" x14ac:dyDescent="0.25">
      <c r="G122">
        <v>0.39465099999999997</v>
      </c>
      <c r="H122">
        <v>-7.7219999999999997E-2</v>
      </c>
      <c r="I122">
        <v>98.584500000000006</v>
      </c>
      <c r="J122">
        <v>0.89181500000000002</v>
      </c>
      <c r="K122">
        <v>5.2170000000000003E-3</v>
      </c>
      <c r="L122">
        <v>-5.7959999999999998E-2</v>
      </c>
      <c r="M122">
        <v>0.13739999999999999</v>
      </c>
      <c r="N122">
        <v>0.62877099999999997</v>
      </c>
      <c r="O122">
        <v>0.27409</v>
      </c>
      <c r="P122">
        <v>1.5063E-2</v>
      </c>
      <c r="Q122">
        <v>-1.951E-2</v>
      </c>
      <c r="R122">
        <v>3.3716999999999997E-2</v>
      </c>
      <c r="S122">
        <v>0</v>
      </c>
      <c r="T122">
        <v>100.81100000000001</v>
      </c>
      <c r="U122">
        <v>53.142899999999997</v>
      </c>
    </row>
    <row r="123" spans="1:21" x14ac:dyDescent="0.25">
      <c r="G123">
        <v>0.24210499999999999</v>
      </c>
      <c r="H123">
        <v>-7.7259999999999995E-2</v>
      </c>
      <c r="I123">
        <v>97.766000000000005</v>
      </c>
      <c r="J123">
        <v>0.69618599999999997</v>
      </c>
      <c r="K123">
        <v>4.9253999999999999E-2</v>
      </c>
      <c r="L123">
        <v>-0.16478000000000001</v>
      </c>
      <c r="M123">
        <v>0.118823</v>
      </c>
      <c r="N123">
        <v>0.38775399999999999</v>
      </c>
      <c r="O123">
        <v>0.27373199999999998</v>
      </c>
      <c r="P123">
        <v>5.2977999999999997E-2</v>
      </c>
      <c r="Q123">
        <v>2.4459999999999998E-3</v>
      </c>
      <c r="R123">
        <v>0.34457500000000002</v>
      </c>
      <c r="S123">
        <v>0</v>
      </c>
      <c r="T123">
        <v>99.691800000000001</v>
      </c>
      <c r="U123">
        <v>52.570700000000002</v>
      </c>
    </row>
    <row r="124" spans="1:21" x14ac:dyDescent="0.25">
      <c r="G124">
        <v>8.8364999999999999E-2</v>
      </c>
      <c r="H124">
        <v>-7.7160000000000006E-2</v>
      </c>
      <c r="I124">
        <v>100.804</v>
      </c>
      <c r="J124">
        <v>0.50388200000000005</v>
      </c>
      <c r="K124">
        <v>-8.2799999999999999E-2</v>
      </c>
      <c r="L124">
        <v>1.4501E-2</v>
      </c>
      <c r="M124">
        <v>8.2377000000000006E-2</v>
      </c>
      <c r="N124">
        <v>0.28309099999999998</v>
      </c>
      <c r="O124">
        <v>-3.8830000000000003E-2</v>
      </c>
      <c r="P124">
        <v>1.5369000000000001E-2</v>
      </c>
      <c r="Q124">
        <v>0.11489099999999999</v>
      </c>
      <c r="R124">
        <v>9.7165000000000001E-2</v>
      </c>
      <c r="S124">
        <v>0</v>
      </c>
      <c r="T124">
        <v>101.80500000000001</v>
      </c>
      <c r="U124">
        <v>53.965800000000002</v>
      </c>
    </row>
    <row r="125" spans="1:21" x14ac:dyDescent="0.25">
      <c r="G125">
        <v>0.16455700000000001</v>
      </c>
      <c r="H125">
        <v>0.15685099999999999</v>
      </c>
      <c r="I125">
        <v>97.225099999999998</v>
      </c>
      <c r="J125">
        <v>0.43885200000000002</v>
      </c>
      <c r="K125">
        <v>9.2724000000000001E-2</v>
      </c>
      <c r="L125">
        <v>5.0011E-2</v>
      </c>
      <c r="M125">
        <v>0.230568</v>
      </c>
      <c r="N125">
        <v>0.73046100000000003</v>
      </c>
      <c r="O125">
        <v>3.9551999999999997E-2</v>
      </c>
      <c r="P125">
        <v>-3.6700000000000001E-3</v>
      </c>
      <c r="Q125">
        <v>-1.865E-2</v>
      </c>
      <c r="R125">
        <v>9.7044000000000005E-2</v>
      </c>
      <c r="S125">
        <v>0</v>
      </c>
      <c r="T125">
        <v>99.203400000000002</v>
      </c>
      <c r="U125">
        <v>52.491599999999998</v>
      </c>
    </row>
    <row r="126" spans="1:21" x14ac:dyDescent="0.25">
      <c r="G126">
        <v>0.394652</v>
      </c>
      <c r="H126">
        <v>0.15659699999999999</v>
      </c>
      <c r="I126">
        <v>97.096000000000004</v>
      </c>
      <c r="J126">
        <v>0.95698799999999995</v>
      </c>
      <c r="K126">
        <v>-3.884E-2</v>
      </c>
      <c r="L126">
        <v>-2.2329999999999999E-2</v>
      </c>
      <c r="M126">
        <v>0.13750100000000001</v>
      </c>
      <c r="N126">
        <v>0.28421000000000002</v>
      </c>
      <c r="O126">
        <v>3.9001000000000001E-2</v>
      </c>
      <c r="P126">
        <v>1.5112E-2</v>
      </c>
      <c r="Q126">
        <v>2.5049999999999999E-2</v>
      </c>
      <c r="R126">
        <v>3.3893E-2</v>
      </c>
      <c r="S126">
        <v>0</v>
      </c>
      <c r="T126">
        <v>99.0779</v>
      </c>
      <c r="U126">
        <v>52.292900000000003</v>
      </c>
    </row>
    <row r="127" spans="1:21" x14ac:dyDescent="0.25">
      <c r="G127">
        <v>8.8620000000000004E-2</v>
      </c>
      <c r="H127">
        <v>-7.7219999999999997E-2</v>
      </c>
      <c r="I127">
        <v>98.677899999999994</v>
      </c>
      <c r="J127">
        <v>0.8921</v>
      </c>
      <c r="K127">
        <v>-8.2900000000000001E-2</v>
      </c>
      <c r="L127">
        <v>1.3561E-2</v>
      </c>
      <c r="M127">
        <v>4.5034999999999999E-2</v>
      </c>
      <c r="N127">
        <v>0.28347499999999998</v>
      </c>
      <c r="O127">
        <v>-0.11772000000000001</v>
      </c>
      <c r="P127">
        <v>-3.81E-3</v>
      </c>
      <c r="Q127">
        <v>3.0230000000000001E-3</v>
      </c>
      <c r="R127">
        <v>0.15867899999999999</v>
      </c>
      <c r="S127">
        <v>0</v>
      </c>
      <c r="T127">
        <v>99.880799999999994</v>
      </c>
      <c r="U127">
        <v>52.8566</v>
      </c>
    </row>
    <row r="128" spans="1:21" x14ac:dyDescent="0.25">
      <c r="G128">
        <v>0.16489699999999999</v>
      </c>
      <c r="H128">
        <v>-7.7189999999999995E-2</v>
      </c>
      <c r="I128">
        <v>100.259</v>
      </c>
      <c r="J128">
        <v>0.43835800000000003</v>
      </c>
      <c r="K128">
        <v>9.2912999999999996E-2</v>
      </c>
      <c r="L128">
        <v>8.5292000000000007E-2</v>
      </c>
      <c r="M128">
        <v>0.137799</v>
      </c>
      <c r="N128">
        <v>0.42149500000000001</v>
      </c>
      <c r="O128">
        <v>-3.9070000000000001E-2</v>
      </c>
      <c r="P128">
        <v>-2.273E-2</v>
      </c>
      <c r="Q128">
        <v>4.7810999999999999E-2</v>
      </c>
      <c r="R128">
        <v>0.283582</v>
      </c>
      <c r="S128">
        <v>0</v>
      </c>
      <c r="T128">
        <v>101.792</v>
      </c>
      <c r="U128">
        <v>53.860199999999999</v>
      </c>
    </row>
    <row r="129" spans="1:21" x14ac:dyDescent="0.25">
      <c r="G129">
        <v>0.316467</v>
      </c>
      <c r="H129">
        <v>-7.7100000000000002E-2</v>
      </c>
      <c r="I129">
        <v>98.841399999999993</v>
      </c>
      <c r="J129">
        <v>0.43968800000000002</v>
      </c>
      <c r="K129">
        <v>4.8936E-2</v>
      </c>
      <c r="L129">
        <v>1.5309E-2</v>
      </c>
      <c r="M129">
        <v>-6.5659999999999996E-2</v>
      </c>
      <c r="N129">
        <v>0.28366599999999997</v>
      </c>
      <c r="O129">
        <v>4.0041E-2</v>
      </c>
      <c r="P129">
        <v>-2.248E-2</v>
      </c>
      <c r="Q129">
        <v>-1.8069999999999999E-2</v>
      </c>
      <c r="R129">
        <v>-2.6710000000000001E-2</v>
      </c>
      <c r="S129">
        <v>0</v>
      </c>
      <c r="T129">
        <v>99.775400000000005</v>
      </c>
      <c r="U129">
        <v>52.907400000000003</v>
      </c>
    </row>
    <row r="130" spans="1:21" x14ac:dyDescent="0.25">
      <c r="G130">
        <v>0.16518099999999999</v>
      </c>
      <c r="H130">
        <v>0.156612</v>
      </c>
      <c r="I130">
        <v>99.650300000000001</v>
      </c>
      <c r="J130">
        <v>0.89180999999999999</v>
      </c>
      <c r="K130">
        <v>5.0610000000000004E-3</v>
      </c>
      <c r="L130">
        <v>-2.2360000000000001E-2</v>
      </c>
      <c r="M130">
        <v>0.118946</v>
      </c>
      <c r="N130">
        <v>0.52471800000000002</v>
      </c>
      <c r="O130">
        <v>0.11733300000000001</v>
      </c>
      <c r="P130">
        <v>1.5089999999999999E-2</v>
      </c>
      <c r="Q130">
        <v>2.4958000000000001E-2</v>
      </c>
      <c r="R130">
        <v>9.6029000000000003E-2</v>
      </c>
      <c r="S130">
        <v>0</v>
      </c>
      <c r="T130">
        <v>101.744</v>
      </c>
      <c r="U130">
        <v>53.735700000000001</v>
      </c>
    </row>
    <row r="131" spans="1:21" x14ac:dyDescent="0.25">
      <c r="G131">
        <v>0.16447400000000001</v>
      </c>
      <c r="H131">
        <v>-7.7130000000000004E-2</v>
      </c>
      <c r="I131">
        <v>99.682599999999994</v>
      </c>
      <c r="J131">
        <v>0.50401600000000002</v>
      </c>
      <c r="K131">
        <v>-3.8899999999999997E-2</v>
      </c>
      <c r="L131">
        <v>8.6074999999999999E-2</v>
      </c>
      <c r="M131">
        <v>-4.725E-2</v>
      </c>
      <c r="N131">
        <v>0.86666100000000001</v>
      </c>
      <c r="O131">
        <v>-0.11716</v>
      </c>
      <c r="P131">
        <v>5.3470999999999998E-2</v>
      </c>
      <c r="Q131">
        <v>2.6084E-2</v>
      </c>
      <c r="R131">
        <v>9.7432000000000005E-2</v>
      </c>
      <c r="S131">
        <v>0</v>
      </c>
      <c r="T131">
        <v>101.2</v>
      </c>
      <c r="U131">
        <v>53.619399999999999</v>
      </c>
    </row>
    <row r="132" spans="1:21" x14ac:dyDescent="0.25">
      <c r="G132">
        <v>0.16453499999999999</v>
      </c>
      <c r="H132">
        <v>-7.7149999999999996E-2</v>
      </c>
      <c r="I132">
        <v>99.693399999999997</v>
      </c>
      <c r="J132">
        <v>0.63407999999999998</v>
      </c>
      <c r="K132">
        <v>-3.891E-2</v>
      </c>
      <c r="L132">
        <v>1.4683999999999999E-2</v>
      </c>
      <c r="M132">
        <v>0.15657699999999999</v>
      </c>
      <c r="N132">
        <v>0.38617600000000002</v>
      </c>
      <c r="O132">
        <v>-3.8760000000000003E-2</v>
      </c>
      <c r="P132">
        <v>-4.163E-2</v>
      </c>
      <c r="Q132">
        <v>-1.847E-2</v>
      </c>
      <c r="R132">
        <v>-2.7230000000000001E-2</v>
      </c>
      <c r="S132">
        <v>0</v>
      </c>
      <c r="T132">
        <v>100.807</v>
      </c>
      <c r="U132">
        <v>53.420499999999997</v>
      </c>
    </row>
    <row r="133" spans="1:21" x14ac:dyDescent="0.25">
      <c r="G133">
        <v>1.2043999999999999E-2</v>
      </c>
      <c r="H133">
        <v>-7.732E-2</v>
      </c>
      <c r="I133">
        <v>96.436599999999999</v>
      </c>
      <c r="J133">
        <v>0.95383700000000005</v>
      </c>
      <c r="K133">
        <v>4.9177999999999999E-2</v>
      </c>
      <c r="L133">
        <v>1.1842E-2</v>
      </c>
      <c r="M133">
        <v>0.100034</v>
      </c>
      <c r="N133">
        <v>0.80174599999999996</v>
      </c>
      <c r="O133">
        <v>-4.0059999999999998E-2</v>
      </c>
      <c r="P133">
        <v>3.3822999999999999E-2</v>
      </c>
      <c r="Q133">
        <v>-2.0330000000000001E-2</v>
      </c>
      <c r="R133">
        <v>0.53048099999999998</v>
      </c>
      <c r="S133">
        <v>0</v>
      </c>
      <c r="T133">
        <v>98.791899999999998</v>
      </c>
      <c r="U133">
        <v>52.062600000000003</v>
      </c>
    </row>
    <row r="134" spans="1:21" x14ac:dyDescent="0.25">
      <c r="G134">
        <v>0.16473399999999999</v>
      </c>
      <c r="H134">
        <v>-7.7189999999999995E-2</v>
      </c>
      <c r="I134">
        <v>97.013800000000003</v>
      </c>
      <c r="J134">
        <v>0.63322699999999998</v>
      </c>
      <c r="K134">
        <v>0.18068300000000001</v>
      </c>
      <c r="L134">
        <v>8.5056999999999994E-2</v>
      </c>
      <c r="M134">
        <v>8.0700000000000008E-3</v>
      </c>
      <c r="N134">
        <v>0.49044199999999999</v>
      </c>
      <c r="O134">
        <v>0.11773699999999999</v>
      </c>
      <c r="P134">
        <v>0.110238</v>
      </c>
      <c r="Q134">
        <v>3.2049999999999999E-3</v>
      </c>
      <c r="R134">
        <v>3.4362999999999998E-2</v>
      </c>
      <c r="S134">
        <v>0</v>
      </c>
      <c r="T134">
        <v>98.764399999999995</v>
      </c>
      <c r="U134">
        <v>52.192399999999999</v>
      </c>
    </row>
    <row r="135" spans="1:21" x14ac:dyDescent="0.25">
      <c r="G135">
        <v>8.8347999999999996E-2</v>
      </c>
      <c r="H135">
        <v>-7.7160000000000006E-2</v>
      </c>
      <c r="I135">
        <v>97.821899999999999</v>
      </c>
      <c r="J135">
        <v>0.50368299999999999</v>
      </c>
      <c r="K135">
        <v>0.180392</v>
      </c>
      <c r="L135">
        <v>-7.4499999999999997E-2</v>
      </c>
      <c r="M135">
        <v>0.100996</v>
      </c>
      <c r="N135">
        <v>0.352599</v>
      </c>
      <c r="O135">
        <v>-0.11729000000000001</v>
      </c>
      <c r="P135">
        <v>-3.6099999999999999E-3</v>
      </c>
      <c r="Q135">
        <v>-1.8509999999999999E-2</v>
      </c>
      <c r="R135">
        <v>0.221884</v>
      </c>
      <c r="S135">
        <v>0</v>
      </c>
      <c r="T135">
        <v>98.978800000000007</v>
      </c>
      <c r="U135">
        <v>52.444400000000002</v>
      </c>
    </row>
    <row r="136" spans="1:21" x14ac:dyDescent="0.25">
      <c r="G136">
        <v>0.39584799999999998</v>
      </c>
      <c r="H136">
        <v>-7.7270000000000005E-2</v>
      </c>
      <c r="I136">
        <v>97.958799999999997</v>
      </c>
      <c r="J136">
        <v>0.82493700000000003</v>
      </c>
      <c r="K136">
        <v>0.18207699999999999</v>
      </c>
      <c r="L136">
        <v>-5.4599999999999996E-3</v>
      </c>
      <c r="M136">
        <v>8.1643999999999994E-2</v>
      </c>
      <c r="N136">
        <v>0.59628700000000001</v>
      </c>
      <c r="O136">
        <v>3.8473E-2</v>
      </c>
      <c r="P136">
        <v>5.2882999999999999E-2</v>
      </c>
      <c r="Q136">
        <v>2.4382999999999998E-2</v>
      </c>
      <c r="R136">
        <v>0.46861999999999998</v>
      </c>
      <c r="S136">
        <v>0</v>
      </c>
      <c r="T136">
        <v>100.541</v>
      </c>
      <c r="U136">
        <v>52.9146</v>
      </c>
    </row>
    <row r="137" spans="1:21" x14ac:dyDescent="0.25">
      <c r="G137">
        <v>0.16511100000000001</v>
      </c>
      <c r="H137">
        <v>-7.7210000000000001E-2</v>
      </c>
      <c r="I137">
        <v>97.930899999999994</v>
      </c>
      <c r="J137">
        <v>0.76186100000000001</v>
      </c>
      <c r="K137">
        <v>9.3048000000000006E-2</v>
      </c>
      <c r="L137">
        <v>-7.5480000000000005E-2</v>
      </c>
      <c r="M137">
        <v>0.156166</v>
      </c>
      <c r="N137">
        <v>0.62841000000000002</v>
      </c>
      <c r="O137">
        <v>-3.934E-2</v>
      </c>
      <c r="P137">
        <v>1.5162999999999999E-2</v>
      </c>
      <c r="Q137">
        <v>-6.3700000000000007E-2</v>
      </c>
      <c r="R137">
        <v>0.283082</v>
      </c>
      <c r="S137">
        <v>0</v>
      </c>
      <c r="T137">
        <v>99.778000000000006</v>
      </c>
      <c r="U137">
        <v>52.706099999999999</v>
      </c>
    </row>
    <row r="139" spans="1:21" x14ac:dyDescent="0.25">
      <c r="F139" t="s">
        <v>38</v>
      </c>
      <c r="G139">
        <f>AVERAGE(G100:G137)</f>
        <v>0.24726752631578941</v>
      </c>
      <c r="H139">
        <f t="shared" ref="H139:U139" si="20">AVERAGE(H100:H137)</f>
        <v>-9.5043157894736888E-3</v>
      </c>
      <c r="I139">
        <f t="shared" si="20"/>
        <v>98.37067368421053</v>
      </c>
      <c r="J139">
        <f t="shared" si="20"/>
        <v>0.70119655263157898</v>
      </c>
      <c r="K139">
        <f t="shared" si="20"/>
        <v>4.6764026315789485E-2</v>
      </c>
      <c r="L139">
        <f t="shared" si="20"/>
        <v>1.1985263157894735E-3</v>
      </c>
      <c r="M139">
        <f t="shared" si="20"/>
        <v>0.11186160526315789</v>
      </c>
      <c r="N139">
        <f t="shared" si="20"/>
        <v>0.65719339473684213</v>
      </c>
      <c r="O139">
        <f t="shared" si="20"/>
        <v>4.7460684210526315E-2</v>
      </c>
      <c r="P139">
        <f t="shared" si="20"/>
        <v>6.1185052631578932E-2</v>
      </c>
      <c r="Q139">
        <f t="shared" si="20"/>
        <v>6.1193421052631565E-3</v>
      </c>
      <c r="R139">
        <f t="shared" si="20"/>
        <v>8.6707578947368399E-2</v>
      </c>
      <c r="S139">
        <f t="shared" si="20"/>
        <v>0</v>
      </c>
      <c r="T139">
        <f t="shared" si="20"/>
        <v>100.32813684210525</v>
      </c>
      <c r="U139">
        <f t="shared" si="20"/>
        <v>53.006242105263162</v>
      </c>
    </row>
    <row r="140" spans="1:21" x14ac:dyDescent="0.25">
      <c r="F140" t="s">
        <v>39</v>
      </c>
      <c r="G140">
        <f>STDEV(G100:G137)/SQRT((COUNT(G100:G137)))</f>
        <v>2.3153625287933251E-2</v>
      </c>
      <c r="H140">
        <f t="shared" ref="H140:U140" si="21">STDEV(H100:H137)/SQRT((COUNT(H100:H137)))</f>
        <v>1.7431773448726248E-2</v>
      </c>
      <c r="I140">
        <f t="shared" si="21"/>
        <v>0.19382723568375329</v>
      </c>
      <c r="J140">
        <f t="shared" si="21"/>
        <v>2.9732034740166398E-2</v>
      </c>
      <c r="K140">
        <f t="shared" si="21"/>
        <v>1.5125143513161205E-2</v>
      </c>
      <c r="L140">
        <f t="shared" si="21"/>
        <v>1.1059679389189354E-2</v>
      </c>
      <c r="M140">
        <f t="shared" si="21"/>
        <v>1.407036103145661E-2</v>
      </c>
      <c r="N140">
        <f t="shared" si="21"/>
        <v>5.1557319065150056E-2</v>
      </c>
      <c r="O140">
        <f t="shared" si="21"/>
        <v>2.3558931311515176E-2</v>
      </c>
      <c r="P140">
        <f t="shared" si="21"/>
        <v>1.2064140292321406E-2</v>
      </c>
      <c r="Q140">
        <f t="shared" si="21"/>
        <v>8.4700671944913271E-3</v>
      </c>
      <c r="R140">
        <f t="shared" si="21"/>
        <v>2.7340045648552049E-2</v>
      </c>
      <c r="S140">
        <f t="shared" si="21"/>
        <v>0</v>
      </c>
      <c r="T140">
        <f t="shared" si="21"/>
        <v>0.15739942063499227</v>
      </c>
      <c r="U140">
        <f t="shared" si="21"/>
        <v>8.6911432954810783E-2</v>
      </c>
    </row>
    <row r="142" spans="1:21" x14ac:dyDescent="0.25">
      <c r="A142" s="2" t="s">
        <v>88</v>
      </c>
      <c r="G142" s="2" t="s">
        <v>23</v>
      </c>
      <c r="H142" s="2" t="s">
        <v>24</v>
      </c>
      <c r="I142" s="2" t="s">
        <v>25</v>
      </c>
      <c r="J142" s="2" t="s">
        <v>26</v>
      </c>
      <c r="K142" s="2" t="s">
        <v>27</v>
      </c>
      <c r="L142" s="2" t="s">
        <v>28</v>
      </c>
      <c r="M142" s="2" t="s">
        <v>29</v>
      </c>
      <c r="N142" s="2" t="s">
        <v>30</v>
      </c>
      <c r="O142" s="2" t="s">
        <v>31</v>
      </c>
      <c r="P142" s="2" t="s">
        <v>32</v>
      </c>
      <c r="Q142" s="2" t="s">
        <v>33</v>
      </c>
      <c r="R142" s="2" t="s">
        <v>34</v>
      </c>
      <c r="S142" s="2" t="s">
        <v>35</v>
      </c>
      <c r="T142" s="2" t="s">
        <v>36</v>
      </c>
      <c r="U142" s="2" t="s">
        <v>37</v>
      </c>
    </row>
    <row r="143" spans="1:21" x14ac:dyDescent="0.25">
      <c r="A143" t="s">
        <v>1</v>
      </c>
      <c r="G143">
        <v>0.165128</v>
      </c>
      <c r="H143">
        <v>-7.7200000000000005E-2</v>
      </c>
      <c r="I143">
        <v>98.822999999999993</v>
      </c>
      <c r="J143">
        <v>0.76463499999999995</v>
      </c>
      <c r="K143">
        <v>4.9112999999999997E-2</v>
      </c>
      <c r="L143">
        <v>3.1926999999999997E-2</v>
      </c>
      <c r="M143">
        <v>0.156555</v>
      </c>
      <c r="N143">
        <v>0.4219</v>
      </c>
      <c r="O143">
        <v>0.19663700000000001</v>
      </c>
      <c r="P143">
        <v>5.3351999999999997E-2</v>
      </c>
      <c r="Q143">
        <v>3.385E-3</v>
      </c>
      <c r="R143">
        <v>-9.01E-2</v>
      </c>
      <c r="S143">
        <v>0</v>
      </c>
      <c r="T143">
        <v>100.498</v>
      </c>
      <c r="U143">
        <v>53.107900000000001</v>
      </c>
    </row>
    <row r="144" spans="1:21" x14ac:dyDescent="0.25">
      <c r="A144" t="s">
        <v>2</v>
      </c>
      <c r="G144">
        <v>0.164994</v>
      </c>
      <c r="H144">
        <v>-7.714E-2</v>
      </c>
      <c r="I144">
        <v>98.400099999999995</v>
      </c>
      <c r="J144">
        <v>0.830287</v>
      </c>
      <c r="K144">
        <v>-8.2809999999999995E-2</v>
      </c>
      <c r="L144">
        <v>-3.8589999999999999E-2</v>
      </c>
      <c r="M144">
        <v>4.5491999999999998E-2</v>
      </c>
      <c r="N144">
        <v>0.35249799999999998</v>
      </c>
      <c r="O144">
        <v>-3.8730000000000001E-2</v>
      </c>
      <c r="P144">
        <v>-3.5599999999999998E-3</v>
      </c>
      <c r="Q144">
        <v>2.6152000000000002E-2</v>
      </c>
      <c r="R144">
        <v>-8.9510000000000006E-2</v>
      </c>
      <c r="S144">
        <v>0</v>
      </c>
      <c r="T144">
        <v>99.489099999999993</v>
      </c>
      <c r="U144">
        <v>52.704799999999999</v>
      </c>
    </row>
    <row r="145" spans="1:21" x14ac:dyDescent="0.25">
      <c r="A145" t="s">
        <v>3</v>
      </c>
      <c r="G145">
        <v>-6.4579999999999999E-2</v>
      </c>
      <c r="H145">
        <v>-7.7210000000000001E-2</v>
      </c>
      <c r="I145">
        <v>98.730999999999995</v>
      </c>
      <c r="J145">
        <v>0.69871700000000003</v>
      </c>
      <c r="K145">
        <v>0.136936</v>
      </c>
      <c r="L145">
        <v>-7.5190000000000007E-2</v>
      </c>
      <c r="M145">
        <v>6.3723000000000002E-2</v>
      </c>
      <c r="N145">
        <v>0.215452</v>
      </c>
      <c r="O145">
        <v>0.196382</v>
      </c>
      <c r="P145">
        <v>-3.7599999999999999E-3</v>
      </c>
      <c r="Q145">
        <v>4.7703000000000002E-2</v>
      </c>
      <c r="R145">
        <v>0.15909400000000001</v>
      </c>
      <c r="S145">
        <v>0</v>
      </c>
      <c r="T145">
        <v>100.02800000000001</v>
      </c>
      <c r="U145">
        <v>52.9236</v>
      </c>
    </row>
    <row r="146" spans="1:21" x14ac:dyDescent="0.25">
      <c r="A146" t="s">
        <v>4</v>
      </c>
      <c r="G146">
        <v>8.8724999999999998E-2</v>
      </c>
      <c r="H146">
        <v>0.157108</v>
      </c>
      <c r="I146">
        <v>100.425</v>
      </c>
      <c r="J146">
        <v>0.69921900000000003</v>
      </c>
      <c r="K146">
        <v>5.1009999999999996E-3</v>
      </c>
      <c r="L146">
        <v>-2.1569999999999999E-2</v>
      </c>
      <c r="M146">
        <v>6.3791E-2</v>
      </c>
      <c r="N146">
        <v>0.21529699999999999</v>
      </c>
      <c r="O146">
        <v>0.196552</v>
      </c>
      <c r="P146">
        <v>5.3362E-2</v>
      </c>
      <c r="Q146">
        <v>7.0119000000000001E-2</v>
      </c>
      <c r="R146">
        <v>3.4555000000000002E-2</v>
      </c>
      <c r="S146">
        <v>0</v>
      </c>
      <c r="T146">
        <v>101.98699999999999</v>
      </c>
      <c r="U146">
        <v>53.954099999999997</v>
      </c>
    </row>
    <row r="147" spans="1:21" x14ac:dyDescent="0.25">
      <c r="A147" t="s">
        <v>21</v>
      </c>
      <c r="G147">
        <v>1.2139E-2</v>
      </c>
      <c r="H147">
        <v>-7.7109999999999998E-2</v>
      </c>
      <c r="I147">
        <v>99.272000000000006</v>
      </c>
      <c r="J147">
        <v>0.44074099999999999</v>
      </c>
      <c r="K147">
        <v>4.9459999999999999E-3</v>
      </c>
      <c r="L147">
        <v>-2.0200000000000001E-3</v>
      </c>
      <c r="M147">
        <v>4.5809999999999997E-2</v>
      </c>
      <c r="N147">
        <v>0.146259</v>
      </c>
      <c r="O147">
        <v>-0.11695999999999999</v>
      </c>
      <c r="P147">
        <v>1.5682000000000001E-2</v>
      </c>
      <c r="Q147">
        <v>4.9133000000000003E-2</v>
      </c>
      <c r="R147">
        <v>-2.6380000000000001E-2</v>
      </c>
      <c r="S147">
        <v>0</v>
      </c>
      <c r="T147">
        <v>99.764300000000006</v>
      </c>
      <c r="U147">
        <v>53.000700000000002</v>
      </c>
    </row>
    <row r="148" spans="1:21" x14ac:dyDescent="0.25">
      <c r="A148" t="s">
        <v>73</v>
      </c>
      <c r="G148">
        <v>0.24168200000000001</v>
      </c>
      <c r="H148">
        <v>-7.7179999999999999E-2</v>
      </c>
      <c r="I148">
        <v>100.39400000000001</v>
      </c>
      <c r="J148">
        <v>0.76413200000000003</v>
      </c>
      <c r="K148">
        <v>0.31347000000000003</v>
      </c>
      <c r="L148">
        <v>-2.1180000000000001E-2</v>
      </c>
      <c r="M148">
        <v>8.2550000000000002E-3</v>
      </c>
      <c r="N148">
        <v>0.21624299999999999</v>
      </c>
      <c r="O148">
        <v>-0.11753</v>
      </c>
      <c r="P148">
        <v>3.4429000000000001E-2</v>
      </c>
      <c r="Q148">
        <v>7.041E-2</v>
      </c>
      <c r="R148">
        <v>0.15962599999999999</v>
      </c>
      <c r="S148">
        <v>0</v>
      </c>
      <c r="T148">
        <v>101.986</v>
      </c>
      <c r="U148">
        <v>53.919499999999999</v>
      </c>
    </row>
    <row r="149" spans="1:21" x14ac:dyDescent="0.25">
      <c r="G149">
        <v>8.8796E-2</v>
      </c>
      <c r="H149">
        <v>0.15692600000000001</v>
      </c>
      <c r="I149">
        <v>98.641999999999996</v>
      </c>
      <c r="J149">
        <v>0.958951</v>
      </c>
      <c r="K149">
        <v>0.13722200000000001</v>
      </c>
      <c r="L149">
        <v>0.10264</v>
      </c>
      <c r="M149">
        <v>4.5074999999999997E-2</v>
      </c>
      <c r="N149">
        <v>0.28459099999999998</v>
      </c>
      <c r="O149">
        <v>3.9202000000000001E-2</v>
      </c>
      <c r="P149">
        <v>1.5209E-2</v>
      </c>
      <c r="Q149">
        <v>0.15876699999999999</v>
      </c>
      <c r="R149">
        <v>-2.8139999999999998E-2</v>
      </c>
      <c r="S149">
        <v>0</v>
      </c>
      <c r="T149">
        <v>100.601</v>
      </c>
      <c r="U149">
        <v>53.1614</v>
      </c>
    </row>
    <row r="150" spans="1:21" x14ac:dyDescent="0.25">
      <c r="A150" t="s">
        <v>74</v>
      </c>
      <c r="G150">
        <v>0.24064199999999999</v>
      </c>
      <c r="H150">
        <v>-7.7100000000000002E-2</v>
      </c>
      <c r="I150">
        <v>98.548199999999994</v>
      </c>
      <c r="J150">
        <v>0.57105300000000003</v>
      </c>
      <c r="K150">
        <v>-3.8809999999999997E-2</v>
      </c>
      <c r="L150">
        <v>-2.0029999999999999E-2</v>
      </c>
      <c r="M150">
        <v>0.10145</v>
      </c>
      <c r="N150">
        <v>0.386631</v>
      </c>
      <c r="O150">
        <v>4.0260999999999998E-2</v>
      </c>
      <c r="P150">
        <v>5.3714999999999999E-2</v>
      </c>
      <c r="Q150">
        <v>4.4169999999999999E-3</v>
      </c>
      <c r="R150">
        <v>-0.2137</v>
      </c>
      <c r="S150">
        <v>0</v>
      </c>
      <c r="T150">
        <v>99.596800000000002</v>
      </c>
      <c r="U150">
        <v>52.793100000000003</v>
      </c>
    </row>
    <row r="151" spans="1:21" x14ac:dyDescent="0.25">
      <c r="A151" t="s">
        <v>75</v>
      </c>
      <c r="G151">
        <v>8.8461999999999999E-2</v>
      </c>
      <c r="H151">
        <v>-7.7149999999999996E-2</v>
      </c>
      <c r="I151">
        <v>100.496</v>
      </c>
      <c r="J151">
        <v>0.76573599999999997</v>
      </c>
      <c r="K151">
        <v>4.8912999999999998E-2</v>
      </c>
      <c r="L151">
        <v>8.6434999999999998E-2</v>
      </c>
      <c r="M151">
        <v>8.2718E-2</v>
      </c>
      <c r="N151">
        <v>0.249477</v>
      </c>
      <c r="O151">
        <v>-3.8670000000000003E-2</v>
      </c>
      <c r="P151">
        <v>3.4570999999999998E-2</v>
      </c>
      <c r="Q151">
        <v>-0.10738</v>
      </c>
      <c r="R151">
        <v>-0.15171999999999999</v>
      </c>
      <c r="S151">
        <v>0</v>
      </c>
      <c r="T151">
        <v>101.477</v>
      </c>
      <c r="U151">
        <v>53.7804</v>
      </c>
    </row>
    <row r="152" spans="1:21" x14ac:dyDescent="0.25">
      <c r="A152" t="s">
        <v>76</v>
      </c>
      <c r="G152">
        <v>8.8773000000000005E-2</v>
      </c>
      <c r="H152">
        <v>-7.7200000000000005E-2</v>
      </c>
      <c r="I152">
        <v>99.205200000000005</v>
      </c>
      <c r="J152">
        <v>0.89359</v>
      </c>
      <c r="K152">
        <v>0.137179</v>
      </c>
      <c r="L152">
        <v>-3.9449999999999999E-2</v>
      </c>
      <c r="M152">
        <v>0.10087</v>
      </c>
      <c r="N152">
        <v>0.31903500000000001</v>
      </c>
      <c r="O152">
        <v>-0.11776</v>
      </c>
      <c r="P152">
        <v>5.3337000000000002E-2</v>
      </c>
      <c r="Q152">
        <v>4.7789999999999999E-2</v>
      </c>
      <c r="R152">
        <v>0.159164</v>
      </c>
      <c r="S152">
        <v>0</v>
      </c>
      <c r="T152">
        <v>100.771</v>
      </c>
      <c r="U152">
        <v>53.268799999999999</v>
      </c>
    </row>
    <row r="153" spans="1:21" x14ac:dyDescent="0.25">
      <c r="A153" t="s">
        <v>77</v>
      </c>
      <c r="G153">
        <v>1.2096000000000001E-2</v>
      </c>
      <c r="H153">
        <v>0.15767300000000001</v>
      </c>
      <c r="I153">
        <v>98.013300000000001</v>
      </c>
      <c r="J153">
        <v>0.115892</v>
      </c>
      <c r="K153">
        <v>4.8606000000000003E-2</v>
      </c>
      <c r="L153">
        <v>0.12374</v>
      </c>
      <c r="M153">
        <v>4.5976000000000003E-2</v>
      </c>
      <c r="N153">
        <v>0.18044399999999999</v>
      </c>
      <c r="O153">
        <v>4.0635999999999999E-2</v>
      </c>
      <c r="P153">
        <v>5.3895999999999999E-2</v>
      </c>
      <c r="Q153">
        <v>7.1818999999999994E-2</v>
      </c>
      <c r="R153">
        <v>-0.15076999999999999</v>
      </c>
      <c r="S153">
        <v>0</v>
      </c>
      <c r="T153">
        <v>98.713300000000004</v>
      </c>
      <c r="U153">
        <v>52.488</v>
      </c>
    </row>
    <row r="154" spans="1:21" x14ac:dyDescent="0.25">
      <c r="A154" t="s">
        <v>78</v>
      </c>
      <c r="G154">
        <v>1.2074E-2</v>
      </c>
      <c r="H154">
        <v>-7.7149999999999996E-2</v>
      </c>
      <c r="I154">
        <v>100.413</v>
      </c>
      <c r="J154">
        <v>0.70057000000000003</v>
      </c>
      <c r="K154">
        <v>4.8791000000000001E-2</v>
      </c>
      <c r="L154">
        <v>-5.6320000000000002E-2</v>
      </c>
      <c r="M154">
        <v>0.19417100000000001</v>
      </c>
      <c r="N154">
        <v>0.38662099999999999</v>
      </c>
      <c r="O154">
        <v>-0.11731</v>
      </c>
      <c r="P154">
        <v>9.1682E-2</v>
      </c>
      <c r="Q154">
        <v>2.6401000000000001E-2</v>
      </c>
      <c r="R154">
        <v>-8.931E-2</v>
      </c>
      <c r="S154">
        <v>0</v>
      </c>
      <c r="T154">
        <v>101.533</v>
      </c>
      <c r="U154">
        <v>53.8123</v>
      </c>
    </row>
    <row r="155" spans="1:21" x14ac:dyDescent="0.25">
      <c r="A155" t="s">
        <v>79</v>
      </c>
      <c r="G155">
        <v>-6.4159999999999995E-2</v>
      </c>
      <c r="H155">
        <v>-7.7119999999999994E-2</v>
      </c>
      <c r="I155">
        <v>100.84399999999999</v>
      </c>
      <c r="J155">
        <v>0.50598900000000002</v>
      </c>
      <c r="K155">
        <v>4.8710000000000003E-3</v>
      </c>
      <c r="L155">
        <v>-2.15E-3</v>
      </c>
      <c r="M155">
        <v>0.13861499999999999</v>
      </c>
      <c r="N155">
        <v>0.14611299999999999</v>
      </c>
      <c r="O155">
        <v>-3.8399999999999997E-2</v>
      </c>
      <c r="P155">
        <v>-3.3999999999999998E-3</v>
      </c>
      <c r="Q155">
        <v>9.3646999999999994E-2</v>
      </c>
      <c r="R155">
        <v>-0.15129999999999999</v>
      </c>
      <c r="S155">
        <v>0</v>
      </c>
      <c r="T155">
        <v>101.396</v>
      </c>
      <c r="U155">
        <v>53.8643</v>
      </c>
    </row>
    <row r="156" spans="1:21" x14ac:dyDescent="0.25">
      <c r="A156" t="s">
        <v>80</v>
      </c>
      <c r="G156">
        <v>-6.4589999999999995E-2</v>
      </c>
      <c r="H156">
        <v>-7.7229999999999993E-2</v>
      </c>
      <c r="I156">
        <v>99.678200000000004</v>
      </c>
      <c r="J156">
        <v>0.95943500000000004</v>
      </c>
      <c r="K156">
        <v>0.268708</v>
      </c>
      <c r="L156">
        <v>8.4989999999999996E-2</v>
      </c>
      <c r="M156">
        <v>6.3682000000000002E-2</v>
      </c>
      <c r="N156">
        <v>0.28451700000000002</v>
      </c>
      <c r="O156">
        <v>0.117857</v>
      </c>
      <c r="P156">
        <v>3.4264999999999997E-2</v>
      </c>
      <c r="Q156">
        <v>6.9885000000000003E-2</v>
      </c>
      <c r="R156">
        <v>-9.0380000000000002E-2</v>
      </c>
      <c r="S156">
        <v>0</v>
      </c>
      <c r="T156">
        <v>101.32899999999999</v>
      </c>
      <c r="U156">
        <v>53.5657</v>
      </c>
    </row>
    <row r="157" spans="1:21" x14ac:dyDescent="0.25">
      <c r="A157" t="s">
        <v>81</v>
      </c>
      <c r="G157">
        <v>1.2068000000000001E-2</v>
      </c>
      <c r="H157">
        <v>-7.7149999999999996E-2</v>
      </c>
      <c r="I157">
        <v>98.151799999999994</v>
      </c>
      <c r="J157">
        <v>0.82979599999999998</v>
      </c>
      <c r="K157">
        <v>0.35645300000000002</v>
      </c>
      <c r="L157">
        <v>3.2087999999999998E-2</v>
      </c>
      <c r="M157">
        <v>8.2413E-2</v>
      </c>
      <c r="N157">
        <v>0.18137300000000001</v>
      </c>
      <c r="O157">
        <v>0.118143</v>
      </c>
      <c r="P157">
        <v>1.5355000000000001E-2</v>
      </c>
      <c r="Q157">
        <v>-1.873E-2</v>
      </c>
      <c r="R157">
        <v>-8.9959999999999998E-2</v>
      </c>
      <c r="S157">
        <v>0</v>
      </c>
      <c r="T157">
        <v>99.593599999999995</v>
      </c>
      <c r="U157">
        <v>52.680100000000003</v>
      </c>
    </row>
    <row r="158" spans="1:21" x14ac:dyDescent="0.25">
      <c r="A158" t="s">
        <v>82</v>
      </c>
      <c r="G158">
        <v>-6.4130000000000006E-2</v>
      </c>
      <c r="H158">
        <v>-7.707E-2</v>
      </c>
      <c r="I158">
        <v>99.8917</v>
      </c>
      <c r="J158">
        <v>0.440967</v>
      </c>
      <c r="K158">
        <v>4.8339999999999998E-3</v>
      </c>
      <c r="L158">
        <v>1.5837E-2</v>
      </c>
      <c r="M158">
        <v>8.2974999999999993E-2</v>
      </c>
      <c r="N158">
        <v>0.31733899999999998</v>
      </c>
      <c r="O158">
        <v>-3.8300000000000001E-2</v>
      </c>
      <c r="P158">
        <v>0.11092100000000001</v>
      </c>
      <c r="Q158">
        <v>2.6844E-2</v>
      </c>
      <c r="R158">
        <v>-0.1512</v>
      </c>
      <c r="S158">
        <v>0</v>
      </c>
      <c r="T158">
        <v>100.56100000000001</v>
      </c>
      <c r="U158">
        <v>53.406100000000002</v>
      </c>
    </row>
    <row r="159" spans="1:21" x14ac:dyDescent="0.25">
      <c r="A159" t="s">
        <v>83</v>
      </c>
      <c r="G159">
        <v>8.8720999999999994E-2</v>
      </c>
      <c r="H159">
        <v>0.157418</v>
      </c>
      <c r="I159">
        <v>99.9983</v>
      </c>
      <c r="J159">
        <v>0.30943100000000001</v>
      </c>
      <c r="K159">
        <v>0.18102499999999999</v>
      </c>
      <c r="L159">
        <v>-5.6779999999999997E-2</v>
      </c>
      <c r="M159">
        <v>8.2569000000000004E-2</v>
      </c>
      <c r="N159">
        <v>0.11246299999999999</v>
      </c>
      <c r="O159">
        <v>0.118244</v>
      </c>
      <c r="P159">
        <v>-2.264E-2</v>
      </c>
      <c r="Q159">
        <v>-4.0840000000000001E-2</v>
      </c>
      <c r="R159">
        <v>0.34691300000000003</v>
      </c>
      <c r="S159">
        <v>0</v>
      </c>
      <c r="T159">
        <v>101.27500000000001</v>
      </c>
      <c r="U159">
        <v>53.647799999999997</v>
      </c>
    </row>
    <row r="160" spans="1:21" x14ac:dyDescent="0.25">
      <c r="A160" t="s">
        <v>84</v>
      </c>
      <c r="G160">
        <v>-6.4189999999999997E-2</v>
      </c>
      <c r="H160">
        <v>0.15756200000000001</v>
      </c>
      <c r="I160">
        <v>98.586100000000002</v>
      </c>
      <c r="J160">
        <v>0.37541600000000003</v>
      </c>
      <c r="K160">
        <v>4.8979999999999996E-3</v>
      </c>
      <c r="L160">
        <v>-2.0150000000000001E-2</v>
      </c>
      <c r="M160">
        <v>4.573E-2</v>
      </c>
      <c r="N160">
        <v>0.48918099999999998</v>
      </c>
      <c r="O160">
        <v>-3.841E-2</v>
      </c>
      <c r="P160">
        <v>3.4676999999999999E-2</v>
      </c>
      <c r="Q160">
        <v>7.1249999999999994E-2</v>
      </c>
      <c r="R160">
        <v>3.5809000000000001E-2</v>
      </c>
      <c r="S160">
        <v>0</v>
      </c>
      <c r="T160">
        <v>99.677899999999994</v>
      </c>
      <c r="U160">
        <v>52.932200000000002</v>
      </c>
    </row>
    <row r="161" spans="1:21" x14ac:dyDescent="0.25">
      <c r="A161" t="s">
        <v>85</v>
      </c>
      <c r="G161">
        <v>1.2135E-2</v>
      </c>
      <c r="H161">
        <v>-7.714E-2</v>
      </c>
      <c r="I161">
        <v>97.691299999999998</v>
      </c>
      <c r="J161">
        <v>0.37513600000000002</v>
      </c>
      <c r="K161">
        <v>9.2719999999999997E-2</v>
      </c>
      <c r="L161">
        <v>1.5251000000000001E-2</v>
      </c>
      <c r="M161">
        <v>0.10134700000000001</v>
      </c>
      <c r="N161">
        <v>0.249531</v>
      </c>
      <c r="O161">
        <v>4.0037000000000003E-2</v>
      </c>
      <c r="P161">
        <v>-3.48E-3</v>
      </c>
      <c r="Q161">
        <v>-6.2729999999999994E-2</v>
      </c>
      <c r="R161">
        <v>9.7953999999999999E-2</v>
      </c>
      <c r="S161">
        <v>0</v>
      </c>
      <c r="T161">
        <v>98.5321</v>
      </c>
      <c r="U161">
        <v>52.262999999999998</v>
      </c>
    </row>
    <row r="162" spans="1:21" x14ac:dyDescent="0.25">
      <c r="A162" t="s">
        <v>18</v>
      </c>
      <c r="G162">
        <v>8.8584999999999997E-2</v>
      </c>
      <c r="H162">
        <v>-7.7160000000000006E-2</v>
      </c>
      <c r="I162">
        <v>98.497600000000006</v>
      </c>
      <c r="J162">
        <v>0.56995700000000005</v>
      </c>
      <c r="K162">
        <v>5.071E-3</v>
      </c>
      <c r="L162">
        <v>-9.2160000000000006E-2</v>
      </c>
      <c r="M162">
        <v>8.4030000000000007E-3</v>
      </c>
      <c r="N162">
        <v>0.28389900000000001</v>
      </c>
      <c r="O162">
        <v>0.11849</v>
      </c>
      <c r="P162">
        <v>-3.5400000000000002E-3</v>
      </c>
      <c r="Q162">
        <v>2.6211999999999999E-2</v>
      </c>
      <c r="R162">
        <v>3.5313999999999998E-2</v>
      </c>
      <c r="S162">
        <v>0</v>
      </c>
      <c r="T162">
        <v>99.460599999999999</v>
      </c>
      <c r="U162">
        <v>52.716299999999997</v>
      </c>
    </row>
    <row r="163" spans="1:21" x14ac:dyDescent="0.25">
      <c r="A163" t="s">
        <v>86</v>
      </c>
      <c r="G163">
        <v>8.8450000000000001E-2</v>
      </c>
      <c r="H163">
        <v>-7.714E-2</v>
      </c>
      <c r="I163">
        <v>98.732600000000005</v>
      </c>
      <c r="J163">
        <v>0.570017</v>
      </c>
      <c r="K163">
        <v>0.35622700000000002</v>
      </c>
      <c r="L163">
        <v>-9.1929999999999998E-2</v>
      </c>
      <c r="M163">
        <v>0.13843900000000001</v>
      </c>
      <c r="N163">
        <v>0.45699800000000002</v>
      </c>
      <c r="O163">
        <v>-0.11723</v>
      </c>
      <c r="P163">
        <v>1.5539000000000001E-2</v>
      </c>
      <c r="Q163">
        <v>4.8694000000000001E-2</v>
      </c>
      <c r="R163">
        <v>9.7882999999999998E-2</v>
      </c>
      <c r="S163">
        <v>0</v>
      </c>
      <c r="T163">
        <v>100.21899999999999</v>
      </c>
      <c r="U163">
        <v>53.072000000000003</v>
      </c>
    </row>
    <row r="164" spans="1:21" x14ac:dyDescent="0.25">
      <c r="A164" t="s">
        <v>87</v>
      </c>
      <c r="G164">
        <v>8.8677000000000006E-2</v>
      </c>
      <c r="H164">
        <v>-7.7229999999999993E-2</v>
      </c>
      <c r="I164">
        <v>97.939899999999994</v>
      </c>
      <c r="J164">
        <v>0.89419300000000002</v>
      </c>
      <c r="K164">
        <v>0.40122200000000002</v>
      </c>
      <c r="L164">
        <v>0.156218</v>
      </c>
      <c r="M164">
        <v>0.17494699999999999</v>
      </c>
      <c r="N164">
        <v>0.31973400000000002</v>
      </c>
      <c r="O164">
        <v>3.9251000000000001E-2</v>
      </c>
      <c r="P164">
        <v>5.3254000000000003E-2</v>
      </c>
      <c r="Q164">
        <v>3.1029999999999999E-3</v>
      </c>
      <c r="R164">
        <v>-2.8080000000000001E-2</v>
      </c>
      <c r="S164">
        <v>0</v>
      </c>
      <c r="T164">
        <v>99.965199999999996</v>
      </c>
      <c r="U164">
        <v>52.7605</v>
      </c>
    </row>
    <row r="165" spans="1:21" x14ac:dyDescent="0.25">
      <c r="G165">
        <v>8.8904999999999998E-2</v>
      </c>
      <c r="H165">
        <v>-7.7259999999999995E-2</v>
      </c>
      <c r="I165">
        <v>99.014499999999998</v>
      </c>
      <c r="J165">
        <v>0.76290100000000005</v>
      </c>
      <c r="K165">
        <v>0.40196199999999999</v>
      </c>
      <c r="L165">
        <v>-2.2460000000000001E-2</v>
      </c>
      <c r="M165">
        <v>0.137652</v>
      </c>
      <c r="N165">
        <v>0.25097799999999998</v>
      </c>
      <c r="O165">
        <v>0.27445700000000001</v>
      </c>
      <c r="P165">
        <v>-2.291E-2</v>
      </c>
      <c r="Q165">
        <v>2.4989999999999998E-2</v>
      </c>
      <c r="R165">
        <v>0.22086</v>
      </c>
      <c r="S165">
        <v>0</v>
      </c>
      <c r="T165">
        <v>101.05500000000001</v>
      </c>
      <c r="U165">
        <v>53.306699999999999</v>
      </c>
    </row>
    <row r="167" spans="1:21" x14ac:dyDescent="0.25">
      <c r="F167" t="s">
        <v>38</v>
      </c>
      <c r="G167">
        <f>AVERAGE(G143:G165)</f>
        <v>5.8669652173913046E-2</v>
      </c>
      <c r="H167">
        <f t="shared" ref="H167:U167" si="22">AVERAGE(H143:H165)</f>
        <v>-2.6184913043478263E-2</v>
      </c>
      <c r="I167">
        <f t="shared" si="22"/>
        <v>99.147339130434773</v>
      </c>
      <c r="J167">
        <f t="shared" si="22"/>
        <v>0.64333743478260863</v>
      </c>
      <c r="K167">
        <f t="shared" si="22"/>
        <v>0.12550643478260873</v>
      </c>
      <c r="L167">
        <f t="shared" si="22"/>
        <v>3.87591304347826E-3</v>
      </c>
      <c r="M167">
        <f t="shared" si="22"/>
        <v>8.7419913043478251E-2</v>
      </c>
      <c r="N167">
        <f t="shared" si="22"/>
        <v>0.28115539130434791</v>
      </c>
      <c r="O167">
        <f t="shared" si="22"/>
        <v>3.2906478260869572E-2</v>
      </c>
      <c r="P167">
        <f t="shared" si="22"/>
        <v>2.869373913043478E-2</v>
      </c>
      <c r="Q167">
        <f t="shared" si="22"/>
        <v>3.0914826086956525E-2</v>
      </c>
      <c r="R167">
        <f t="shared" si="22"/>
        <v>-1.4686956521739336E-4</v>
      </c>
      <c r="S167">
        <f t="shared" si="22"/>
        <v>0</v>
      </c>
      <c r="T167">
        <f t="shared" si="22"/>
        <v>100.4134304347826</v>
      </c>
      <c r="U167">
        <f t="shared" si="22"/>
        <v>53.179534782608705</v>
      </c>
    </row>
    <row r="168" spans="1:21" x14ac:dyDescent="0.25">
      <c r="F168" t="s">
        <v>39</v>
      </c>
      <c r="G168">
        <f>STDEV(G143:G165)/SQRT((COUNT(G143:G165)))</f>
        <v>1.9060816740752228E-2</v>
      </c>
      <c r="H168">
        <f t="shared" ref="H168:U168" si="23">STDEV(H143:H165)/SQRT((COUNT(H143:H165)))</f>
        <v>2.0621807186184293E-2</v>
      </c>
      <c r="I168">
        <f t="shared" si="23"/>
        <v>0.19529077476690129</v>
      </c>
      <c r="J168">
        <f t="shared" si="23"/>
        <v>4.6902120295575764E-2</v>
      </c>
      <c r="K168">
        <f t="shared" si="23"/>
        <v>3.1450715298100271E-2</v>
      </c>
      <c r="L168">
        <f t="shared" si="23"/>
        <v>1.4156490414135353E-2</v>
      </c>
      <c r="M168">
        <f t="shared" si="23"/>
        <v>1.044257372961621E-2</v>
      </c>
      <c r="N168">
        <f t="shared" si="23"/>
        <v>2.1151502385247194E-2</v>
      </c>
      <c r="O168">
        <f t="shared" si="23"/>
        <v>2.4607002899803686E-2</v>
      </c>
      <c r="P168">
        <f t="shared" si="23"/>
        <v>7.133580891310832E-3</v>
      </c>
      <c r="Q168">
        <f t="shared" si="23"/>
        <v>1.1530185357146984E-2</v>
      </c>
      <c r="R168">
        <f t="shared" si="23"/>
        <v>2.9754150255520331E-2</v>
      </c>
      <c r="S168">
        <f t="shared" si="23"/>
        <v>0</v>
      </c>
      <c r="T168">
        <f t="shared" si="23"/>
        <v>0.20547869949471381</v>
      </c>
      <c r="U168">
        <f t="shared" si="23"/>
        <v>0.10263289998069065</v>
      </c>
    </row>
    <row r="170" spans="1:21" x14ac:dyDescent="0.25">
      <c r="A170" s="2" t="s">
        <v>104</v>
      </c>
      <c r="G170" s="2" t="s">
        <v>23</v>
      </c>
      <c r="H170" s="2" t="s">
        <v>24</v>
      </c>
      <c r="I170" s="2" t="s">
        <v>25</v>
      </c>
      <c r="J170" s="2" t="s">
        <v>26</v>
      </c>
      <c r="K170" s="2" t="s">
        <v>27</v>
      </c>
      <c r="L170" s="2" t="s">
        <v>28</v>
      </c>
      <c r="M170" s="2" t="s">
        <v>29</v>
      </c>
      <c r="N170" s="2" t="s">
        <v>30</v>
      </c>
      <c r="O170" s="2" t="s">
        <v>31</v>
      </c>
      <c r="P170" s="2" t="s">
        <v>32</v>
      </c>
      <c r="Q170" s="2" t="s">
        <v>33</v>
      </c>
      <c r="R170" s="2" t="s">
        <v>34</v>
      </c>
      <c r="S170" s="2" t="s">
        <v>35</v>
      </c>
      <c r="T170" s="2" t="s">
        <v>36</v>
      </c>
      <c r="U170" s="2" t="s">
        <v>37</v>
      </c>
    </row>
    <row r="171" spans="1:21" x14ac:dyDescent="0.25">
      <c r="A171" t="s">
        <v>1</v>
      </c>
      <c r="G171">
        <v>0.24210200000000001</v>
      </c>
      <c r="H171">
        <v>-7.7259999999999995E-2</v>
      </c>
      <c r="I171">
        <v>98.640100000000004</v>
      </c>
      <c r="J171">
        <v>0.95768399999999998</v>
      </c>
      <c r="K171">
        <v>0.26983099999999999</v>
      </c>
      <c r="L171">
        <v>-5.8279999999999998E-2</v>
      </c>
      <c r="M171">
        <v>0.285769</v>
      </c>
      <c r="N171">
        <v>0.80350600000000005</v>
      </c>
      <c r="O171">
        <v>0.27429300000000001</v>
      </c>
      <c r="P171">
        <v>0.11000699999999999</v>
      </c>
      <c r="Q171">
        <v>2.4806999999999999E-2</v>
      </c>
      <c r="R171">
        <v>3.3572999999999999E-2</v>
      </c>
      <c r="S171">
        <v>0</v>
      </c>
      <c r="T171">
        <v>101.506</v>
      </c>
      <c r="U171">
        <v>53.411099999999998</v>
      </c>
    </row>
    <row r="172" spans="1:21" x14ac:dyDescent="0.25">
      <c r="A172" t="s">
        <v>2</v>
      </c>
      <c r="G172">
        <v>0.16515199999999999</v>
      </c>
      <c r="H172">
        <v>-7.7200000000000005E-2</v>
      </c>
      <c r="I172">
        <v>98.591999999999999</v>
      </c>
      <c r="J172">
        <v>0.95899500000000004</v>
      </c>
      <c r="K172">
        <v>0.26919399999999999</v>
      </c>
      <c r="L172">
        <v>-3.9570000000000001E-2</v>
      </c>
      <c r="M172">
        <v>0.32331199999999999</v>
      </c>
      <c r="N172">
        <v>0.73336500000000004</v>
      </c>
      <c r="O172">
        <v>3.9330999999999998E-2</v>
      </c>
      <c r="P172">
        <v>-4.1790000000000001E-2</v>
      </c>
      <c r="Q172">
        <v>-1.9029999999999998E-2</v>
      </c>
      <c r="R172">
        <v>-2.794E-2</v>
      </c>
      <c r="S172">
        <v>0</v>
      </c>
      <c r="T172">
        <v>100.876</v>
      </c>
      <c r="U172">
        <v>53.239899999999999</v>
      </c>
    </row>
    <row r="173" spans="1:21" x14ac:dyDescent="0.25">
      <c r="A173" t="s">
        <v>3</v>
      </c>
      <c r="G173">
        <v>8.8691000000000006E-2</v>
      </c>
      <c r="H173">
        <v>-7.7280000000000001E-2</v>
      </c>
      <c r="I173">
        <v>98.229200000000006</v>
      </c>
      <c r="J173">
        <v>0.82790699999999995</v>
      </c>
      <c r="K173">
        <v>0.35752899999999999</v>
      </c>
      <c r="L173">
        <v>1.2676E-2</v>
      </c>
      <c r="M173">
        <v>0.45247799999999999</v>
      </c>
      <c r="N173">
        <v>0.69971700000000003</v>
      </c>
      <c r="O173">
        <v>0.27423700000000001</v>
      </c>
      <c r="P173">
        <v>0.14787</v>
      </c>
      <c r="Q173">
        <v>0.135911</v>
      </c>
      <c r="R173">
        <v>3.3374000000000001E-2</v>
      </c>
      <c r="S173">
        <v>0</v>
      </c>
      <c r="T173">
        <v>101.182</v>
      </c>
      <c r="U173">
        <v>53.230600000000003</v>
      </c>
    </row>
    <row r="174" spans="1:21" x14ac:dyDescent="0.25">
      <c r="A174" t="s">
        <v>4</v>
      </c>
      <c r="G174">
        <v>0.16533700000000001</v>
      </c>
      <c r="H174">
        <v>-7.7229999999999993E-2</v>
      </c>
      <c r="I174">
        <v>98.313000000000002</v>
      </c>
      <c r="J174">
        <v>0.56833299999999998</v>
      </c>
      <c r="K174">
        <v>0.31353700000000001</v>
      </c>
      <c r="L174">
        <v>3.1050000000000001E-2</v>
      </c>
      <c r="M174">
        <v>0.41571200000000003</v>
      </c>
      <c r="N174">
        <v>0.49227700000000002</v>
      </c>
      <c r="O174">
        <v>0.27450200000000002</v>
      </c>
      <c r="P174">
        <v>5.3088000000000003E-2</v>
      </c>
      <c r="Q174">
        <v>4.7312E-2</v>
      </c>
      <c r="R174">
        <v>0.15847600000000001</v>
      </c>
      <c r="S174">
        <v>0</v>
      </c>
      <c r="T174">
        <v>100.755</v>
      </c>
      <c r="U174">
        <v>53.092700000000001</v>
      </c>
    </row>
    <row r="175" spans="1:21" x14ac:dyDescent="0.25">
      <c r="A175" t="s">
        <v>21</v>
      </c>
      <c r="G175">
        <v>0.39403300000000002</v>
      </c>
      <c r="H175">
        <v>-7.7149999999999996E-2</v>
      </c>
      <c r="I175">
        <v>99.618300000000005</v>
      </c>
      <c r="J175">
        <v>0.63438899999999998</v>
      </c>
      <c r="K175">
        <v>0.22550400000000001</v>
      </c>
      <c r="L175">
        <v>-5.6649999999999999E-2</v>
      </c>
      <c r="M175">
        <v>-1.023E-2</v>
      </c>
      <c r="N175">
        <v>0.42302499999999998</v>
      </c>
      <c r="O175">
        <v>3.9743000000000001E-2</v>
      </c>
      <c r="P175">
        <v>3.4473999999999998E-2</v>
      </c>
      <c r="Q175">
        <v>2.6034000000000002E-2</v>
      </c>
      <c r="R175">
        <v>9.7461000000000006E-2</v>
      </c>
      <c r="S175">
        <v>0</v>
      </c>
      <c r="T175">
        <v>101.349</v>
      </c>
      <c r="U175">
        <v>53.5672</v>
      </c>
    </row>
    <row r="176" spans="1:21" x14ac:dyDescent="0.25">
      <c r="A176" t="s">
        <v>89</v>
      </c>
      <c r="G176">
        <v>0.16509699999999999</v>
      </c>
      <c r="H176">
        <v>-7.7210000000000001E-2</v>
      </c>
      <c r="I176">
        <v>96.735500000000002</v>
      </c>
      <c r="J176">
        <v>0.76405999999999996</v>
      </c>
      <c r="K176">
        <v>0.26914300000000002</v>
      </c>
      <c r="L176">
        <v>6.7222000000000004E-2</v>
      </c>
      <c r="M176">
        <v>0.23056599999999999</v>
      </c>
      <c r="N176">
        <v>0.59524600000000005</v>
      </c>
      <c r="O176">
        <v>0.11783299999999999</v>
      </c>
      <c r="P176">
        <v>9.1258000000000006E-2</v>
      </c>
      <c r="Q176">
        <v>4.7670999999999998E-2</v>
      </c>
      <c r="R176">
        <v>-2.802E-2</v>
      </c>
      <c r="S176">
        <v>0</v>
      </c>
      <c r="T176">
        <v>98.978300000000004</v>
      </c>
      <c r="U176">
        <v>52.216900000000003</v>
      </c>
    </row>
    <row r="177" spans="1:21" x14ac:dyDescent="0.25">
      <c r="G177">
        <v>0.31848300000000002</v>
      </c>
      <c r="H177">
        <v>-7.7219999999999997E-2</v>
      </c>
      <c r="I177">
        <v>97.101699999999994</v>
      </c>
      <c r="J177">
        <v>0.76301699999999995</v>
      </c>
      <c r="K177">
        <v>0.35813899999999999</v>
      </c>
      <c r="L177">
        <v>4.8499E-2</v>
      </c>
      <c r="M177">
        <v>0.359904</v>
      </c>
      <c r="N177">
        <v>0.80420800000000003</v>
      </c>
      <c r="O177">
        <v>0.27431100000000003</v>
      </c>
      <c r="P177">
        <v>0.204899</v>
      </c>
      <c r="Q177">
        <v>6.9304000000000004E-2</v>
      </c>
      <c r="R177">
        <v>3.3550999999999997E-2</v>
      </c>
      <c r="S177">
        <v>0</v>
      </c>
      <c r="T177">
        <v>100.259</v>
      </c>
      <c r="U177">
        <v>52.692500000000003</v>
      </c>
    </row>
    <row r="178" spans="1:21" x14ac:dyDescent="0.25">
      <c r="A178" t="s">
        <v>90</v>
      </c>
      <c r="G178">
        <v>0.39398300000000003</v>
      </c>
      <c r="H178">
        <v>-7.7119999999999994E-2</v>
      </c>
      <c r="I178">
        <v>99.9495</v>
      </c>
      <c r="J178">
        <v>0.69975299999999996</v>
      </c>
      <c r="K178">
        <v>9.3338000000000004E-2</v>
      </c>
      <c r="L178">
        <v>1.4681E-2</v>
      </c>
      <c r="M178">
        <v>4.5426000000000001E-2</v>
      </c>
      <c r="N178">
        <v>0.35354799999999997</v>
      </c>
      <c r="O178">
        <v>3.9751000000000002E-2</v>
      </c>
      <c r="P178">
        <v>3.4463000000000001E-2</v>
      </c>
      <c r="Q178">
        <v>2.6030999999999999E-2</v>
      </c>
      <c r="R178">
        <v>-2.726E-2</v>
      </c>
      <c r="S178">
        <v>0</v>
      </c>
      <c r="T178">
        <v>101.54600000000001</v>
      </c>
      <c r="U178">
        <v>53.684699999999999</v>
      </c>
    </row>
    <row r="179" spans="1:21" x14ac:dyDescent="0.25">
      <c r="A179" t="s">
        <v>91</v>
      </c>
      <c r="G179">
        <v>0.31783699999999998</v>
      </c>
      <c r="H179">
        <v>-7.7130000000000004E-2</v>
      </c>
      <c r="I179">
        <v>99.419399999999996</v>
      </c>
      <c r="J179">
        <v>0.95960299999999998</v>
      </c>
      <c r="K179">
        <v>0.269424</v>
      </c>
      <c r="L179">
        <v>-5.6939999999999998E-2</v>
      </c>
      <c r="M179">
        <v>2.6772000000000001E-2</v>
      </c>
      <c r="N179">
        <v>0.45752700000000002</v>
      </c>
      <c r="O179">
        <v>3.9591000000000001E-2</v>
      </c>
      <c r="P179">
        <v>1.5368E-2</v>
      </c>
      <c r="Q179">
        <v>2.5803E-2</v>
      </c>
      <c r="R179">
        <v>-8.9859999999999995E-2</v>
      </c>
      <c r="S179">
        <v>0</v>
      </c>
      <c r="T179">
        <v>101.307</v>
      </c>
      <c r="U179">
        <v>53.514699999999998</v>
      </c>
    </row>
    <row r="180" spans="1:21" x14ac:dyDescent="0.25">
      <c r="A180" t="s">
        <v>92</v>
      </c>
      <c r="G180">
        <v>-6.4329999999999998E-2</v>
      </c>
      <c r="H180">
        <v>-7.7149999999999996E-2</v>
      </c>
      <c r="I180">
        <v>96.820800000000006</v>
      </c>
      <c r="J180">
        <v>0.43969599999999998</v>
      </c>
      <c r="K180">
        <v>0.26796300000000001</v>
      </c>
      <c r="L180">
        <v>-3.0100000000000001E-3</v>
      </c>
      <c r="M180">
        <v>-2.8740000000000002E-2</v>
      </c>
      <c r="N180">
        <v>0.86919500000000005</v>
      </c>
      <c r="O180">
        <v>0.11839</v>
      </c>
      <c r="P180">
        <v>3.4511E-2</v>
      </c>
      <c r="Q180">
        <v>4.8399999999999999E-2</v>
      </c>
      <c r="R180">
        <v>9.758E-2</v>
      </c>
      <c r="S180">
        <v>0</v>
      </c>
      <c r="T180">
        <v>98.523300000000006</v>
      </c>
      <c r="U180">
        <v>52.180900000000001</v>
      </c>
    </row>
    <row r="181" spans="1:21" x14ac:dyDescent="0.25">
      <c r="A181" t="s">
        <v>93</v>
      </c>
      <c r="G181">
        <v>0.24192</v>
      </c>
      <c r="H181">
        <v>0.15696599999999999</v>
      </c>
      <c r="I181">
        <v>96.404300000000006</v>
      </c>
      <c r="J181">
        <v>0.69876000000000005</v>
      </c>
      <c r="K181">
        <v>9.3356999999999996E-2</v>
      </c>
      <c r="L181">
        <v>4.947E-2</v>
      </c>
      <c r="M181">
        <v>8.2238000000000006E-2</v>
      </c>
      <c r="N181">
        <v>0.52606600000000003</v>
      </c>
      <c r="O181">
        <v>0.117836</v>
      </c>
      <c r="P181">
        <v>1.5257E-2</v>
      </c>
      <c r="Q181">
        <v>6.9950999999999999E-2</v>
      </c>
      <c r="R181">
        <v>9.6727999999999995E-2</v>
      </c>
      <c r="S181">
        <v>0</v>
      </c>
      <c r="T181">
        <v>98.552899999999994</v>
      </c>
      <c r="U181">
        <v>52.0503</v>
      </c>
    </row>
    <row r="182" spans="1:21" x14ac:dyDescent="0.25">
      <c r="A182" t="s">
        <v>94</v>
      </c>
      <c r="G182">
        <v>0.16500400000000001</v>
      </c>
      <c r="H182">
        <v>-7.7179999999999999E-2</v>
      </c>
      <c r="I182">
        <v>96.835400000000007</v>
      </c>
      <c r="J182">
        <v>0.76437299999999997</v>
      </c>
      <c r="K182">
        <v>0.444965</v>
      </c>
      <c r="L182">
        <v>4.9993999999999997E-2</v>
      </c>
      <c r="M182">
        <v>0.119515</v>
      </c>
      <c r="N182">
        <v>0.49243700000000001</v>
      </c>
      <c r="O182">
        <v>-3.8980000000000001E-2</v>
      </c>
      <c r="P182">
        <v>-3.6600000000000001E-3</v>
      </c>
      <c r="Q182">
        <v>2.5807E-2</v>
      </c>
      <c r="R182">
        <v>3.4825000000000002E-2</v>
      </c>
      <c r="S182">
        <v>0</v>
      </c>
      <c r="T182">
        <v>98.8125</v>
      </c>
      <c r="U182">
        <v>52.207700000000003</v>
      </c>
    </row>
    <row r="183" spans="1:21" x14ac:dyDescent="0.25">
      <c r="A183" t="s">
        <v>95</v>
      </c>
      <c r="G183">
        <v>0.24142</v>
      </c>
      <c r="H183">
        <v>-7.7060000000000003E-2</v>
      </c>
      <c r="I183">
        <v>97.389399999999995</v>
      </c>
      <c r="J183">
        <v>0.89441800000000005</v>
      </c>
      <c r="K183">
        <v>0.313222</v>
      </c>
      <c r="L183">
        <v>-3.9120000000000002E-2</v>
      </c>
      <c r="M183">
        <v>0.15662100000000001</v>
      </c>
      <c r="N183">
        <v>0.38852700000000001</v>
      </c>
      <c r="O183">
        <v>-3.9E-2</v>
      </c>
      <c r="P183">
        <v>1.5355000000000001E-2</v>
      </c>
      <c r="Q183">
        <v>-1.8710000000000001E-2</v>
      </c>
      <c r="R183">
        <v>-2.7550000000000002E-2</v>
      </c>
      <c r="S183">
        <v>0</v>
      </c>
      <c r="T183">
        <v>99.197599999999994</v>
      </c>
      <c r="U183">
        <v>52.404800000000002</v>
      </c>
    </row>
    <row r="184" spans="1:21" x14ac:dyDescent="0.25">
      <c r="A184" t="s">
        <v>96</v>
      </c>
      <c r="G184">
        <v>8.8759000000000005E-2</v>
      </c>
      <c r="H184">
        <v>-7.7100000000000002E-2</v>
      </c>
      <c r="I184">
        <v>98.258600000000001</v>
      </c>
      <c r="J184">
        <v>0.95848500000000003</v>
      </c>
      <c r="K184">
        <v>0.18120800000000001</v>
      </c>
      <c r="L184">
        <v>8.4760000000000002E-2</v>
      </c>
      <c r="M184">
        <v>8.2131999999999997E-2</v>
      </c>
      <c r="N184">
        <v>0.594974</v>
      </c>
      <c r="O184">
        <v>3.9171999999999998E-2</v>
      </c>
      <c r="P184">
        <v>-2.283E-2</v>
      </c>
      <c r="Q184">
        <v>4.7489000000000003E-2</v>
      </c>
      <c r="R184">
        <v>3.4173000000000002E-2</v>
      </c>
      <c r="S184">
        <v>0</v>
      </c>
      <c r="T184">
        <v>100.27</v>
      </c>
      <c r="U184">
        <v>52.956000000000003</v>
      </c>
    </row>
    <row r="185" spans="1:21" x14ac:dyDescent="0.25">
      <c r="A185" t="s">
        <v>97</v>
      </c>
      <c r="G185">
        <v>8.8710999999999998E-2</v>
      </c>
      <c r="H185">
        <v>0.15696299999999999</v>
      </c>
      <c r="I185">
        <v>99.829099999999997</v>
      </c>
      <c r="J185">
        <v>0.89365799999999995</v>
      </c>
      <c r="K185">
        <v>4.9091999999999997E-2</v>
      </c>
      <c r="L185">
        <v>-2.1819999999999999E-2</v>
      </c>
      <c r="M185">
        <v>0.193602</v>
      </c>
      <c r="N185">
        <v>0.284223</v>
      </c>
      <c r="O185">
        <v>-0.11779000000000001</v>
      </c>
      <c r="P185">
        <v>0.12936700000000001</v>
      </c>
      <c r="Q185">
        <v>4.7735E-2</v>
      </c>
      <c r="R185">
        <v>9.6686999999999995E-2</v>
      </c>
      <c r="S185">
        <v>0</v>
      </c>
      <c r="T185">
        <v>101.63</v>
      </c>
      <c r="U185">
        <v>53.713200000000001</v>
      </c>
    </row>
    <row r="186" spans="1:21" x14ac:dyDescent="0.25">
      <c r="A186" t="s">
        <v>98</v>
      </c>
      <c r="G186">
        <v>0.164081</v>
      </c>
      <c r="H186">
        <v>0.15762000000000001</v>
      </c>
      <c r="I186">
        <v>98.057400000000001</v>
      </c>
      <c r="J186">
        <v>0.246</v>
      </c>
      <c r="K186">
        <v>0.22387099999999999</v>
      </c>
      <c r="L186">
        <v>-7.2739999999999999E-2</v>
      </c>
      <c r="M186">
        <v>6.4544000000000004E-2</v>
      </c>
      <c r="N186">
        <v>0.45565299999999997</v>
      </c>
      <c r="O186">
        <v>4.0655999999999998E-2</v>
      </c>
      <c r="P186">
        <v>1.5789000000000001E-2</v>
      </c>
      <c r="Q186">
        <v>9.4159000000000007E-2</v>
      </c>
      <c r="R186">
        <v>-0.15068999999999999</v>
      </c>
      <c r="S186">
        <v>0</v>
      </c>
      <c r="T186">
        <v>99.296400000000006</v>
      </c>
      <c r="U186">
        <v>52.724499999999999</v>
      </c>
    </row>
    <row r="187" spans="1:21" x14ac:dyDescent="0.25">
      <c r="A187" t="s">
        <v>99</v>
      </c>
      <c r="G187">
        <v>0.16469500000000001</v>
      </c>
      <c r="H187">
        <v>-7.714E-2</v>
      </c>
      <c r="I187">
        <v>97.740799999999993</v>
      </c>
      <c r="J187">
        <v>0.57002900000000001</v>
      </c>
      <c r="K187">
        <v>0.31246400000000002</v>
      </c>
      <c r="L187">
        <v>-2.8500000000000001E-3</v>
      </c>
      <c r="M187">
        <v>6.4062999999999995E-2</v>
      </c>
      <c r="N187">
        <v>0.69809600000000005</v>
      </c>
      <c r="O187">
        <v>3.9905999999999997E-2</v>
      </c>
      <c r="P187">
        <v>1.5488999999999999E-2</v>
      </c>
      <c r="Q187">
        <v>9.3061000000000005E-2</v>
      </c>
      <c r="R187">
        <v>-2.7029999999999998E-2</v>
      </c>
      <c r="S187">
        <v>0</v>
      </c>
      <c r="T187">
        <v>99.5916</v>
      </c>
      <c r="U187">
        <v>52.692999999999998</v>
      </c>
    </row>
    <row r="188" spans="1:21" x14ac:dyDescent="0.25">
      <c r="A188" t="s">
        <v>100</v>
      </c>
      <c r="G188">
        <v>1.2085E-2</v>
      </c>
      <c r="H188">
        <v>0.15703700000000001</v>
      </c>
      <c r="I188">
        <v>99.768500000000003</v>
      </c>
      <c r="J188">
        <v>0.89413799999999999</v>
      </c>
      <c r="K188">
        <v>0.48860399999999998</v>
      </c>
      <c r="L188">
        <v>0.10315299999999999</v>
      </c>
      <c r="M188">
        <v>0.119381</v>
      </c>
      <c r="N188">
        <v>0.457816</v>
      </c>
      <c r="O188">
        <v>-0.11769</v>
      </c>
      <c r="P188">
        <v>-6.0789999999999997E-2</v>
      </c>
      <c r="Q188">
        <v>0.13690099999999999</v>
      </c>
      <c r="R188">
        <v>3.4590000000000003E-2</v>
      </c>
      <c r="S188">
        <v>0</v>
      </c>
      <c r="T188">
        <v>101.994</v>
      </c>
      <c r="U188">
        <v>53.925899999999999</v>
      </c>
    </row>
    <row r="189" spans="1:21" x14ac:dyDescent="0.25">
      <c r="A189" t="s">
        <v>101</v>
      </c>
      <c r="G189">
        <v>0.24143700000000001</v>
      </c>
      <c r="H189">
        <v>-7.7179999999999999E-2</v>
      </c>
      <c r="I189">
        <v>99.191199999999995</v>
      </c>
      <c r="J189">
        <v>0.76471999999999996</v>
      </c>
      <c r="K189">
        <v>0.13714599999999999</v>
      </c>
      <c r="L189">
        <v>0.121048</v>
      </c>
      <c r="M189">
        <v>0.19356200000000001</v>
      </c>
      <c r="N189">
        <v>0.31890299999999999</v>
      </c>
      <c r="O189">
        <v>0.11803900000000001</v>
      </c>
      <c r="P189">
        <v>7.2319999999999995E-2</v>
      </c>
      <c r="Q189">
        <v>0.114649</v>
      </c>
      <c r="R189">
        <v>-0.15245</v>
      </c>
      <c r="S189">
        <v>0</v>
      </c>
      <c r="T189">
        <v>101.04300000000001</v>
      </c>
      <c r="U189">
        <v>53.365600000000001</v>
      </c>
    </row>
    <row r="190" spans="1:21" x14ac:dyDescent="0.25">
      <c r="A190" t="s">
        <v>18</v>
      </c>
      <c r="G190">
        <v>8.8594000000000006E-2</v>
      </c>
      <c r="H190">
        <v>-7.7160000000000006E-2</v>
      </c>
      <c r="I190">
        <v>99.260999999999996</v>
      </c>
      <c r="J190">
        <v>0.89459100000000003</v>
      </c>
      <c r="K190">
        <v>0.31274999999999997</v>
      </c>
      <c r="L190">
        <v>6.7863999999999994E-2</v>
      </c>
      <c r="M190">
        <v>-1.03E-2</v>
      </c>
      <c r="N190">
        <v>0.42263099999999998</v>
      </c>
      <c r="O190">
        <v>-3.8949999999999999E-2</v>
      </c>
      <c r="P190">
        <v>-2.2669999999999999E-2</v>
      </c>
      <c r="Q190">
        <v>-1.8689999999999998E-2</v>
      </c>
      <c r="R190">
        <v>-2.7449999999999999E-2</v>
      </c>
      <c r="S190">
        <v>0</v>
      </c>
      <c r="T190">
        <v>100.852</v>
      </c>
      <c r="U190">
        <v>53.357599999999998</v>
      </c>
    </row>
    <row r="191" spans="1:21" x14ac:dyDescent="0.25">
      <c r="A191" t="s">
        <v>102</v>
      </c>
      <c r="G191">
        <v>0.393285</v>
      </c>
      <c r="H191">
        <v>0.15711900000000001</v>
      </c>
      <c r="I191">
        <v>98.572999999999993</v>
      </c>
      <c r="J191">
        <v>0.63518699999999995</v>
      </c>
      <c r="K191">
        <v>0.26913799999999999</v>
      </c>
      <c r="L191">
        <v>-2.82E-3</v>
      </c>
      <c r="M191">
        <v>0.175451</v>
      </c>
      <c r="N191">
        <v>0.35386000000000001</v>
      </c>
      <c r="O191">
        <v>-3.866E-2</v>
      </c>
      <c r="P191">
        <v>0.11061799999999999</v>
      </c>
      <c r="Q191">
        <v>2.6279E-2</v>
      </c>
      <c r="R191">
        <v>-8.9389999999999997E-2</v>
      </c>
      <c r="S191">
        <v>0</v>
      </c>
      <c r="T191">
        <v>100.563</v>
      </c>
      <c r="U191">
        <v>53.1526</v>
      </c>
    </row>
    <row r="192" spans="1:21" x14ac:dyDescent="0.25">
      <c r="A192" t="s">
        <v>103</v>
      </c>
      <c r="G192">
        <v>8.8405999999999998E-2</v>
      </c>
      <c r="H192">
        <v>-7.7149999999999996E-2</v>
      </c>
      <c r="I192">
        <v>98.483099999999993</v>
      </c>
      <c r="J192">
        <v>0.57012799999999997</v>
      </c>
      <c r="K192">
        <v>0.224441</v>
      </c>
      <c r="L192">
        <v>1.4893E-2</v>
      </c>
      <c r="M192">
        <v>0.101145</v>
      </c>
      <c r="N192">
        <v>0.42185400000000001</v>
      </c>
      <c r="O192">
        <v>0.11847299999999999</v>
      </c>
      <c r="P192">
        <v>1.5469E-2</v>
      </c>
      <c r="Q192">
        <v>7.0719000000000004E-2</v>
      </c>
      <c r="R192">
        <v>-8.9480000000000004E-2</v>
      </c>
      <c r="S192">
        <v>0</v>
      </c>
      <c r="T192">
        <v>99.941999999999993</v>
      </c>
      <c r="U192">
        <v>52.915199999999999</v>
      </c>
    </row>
    <row r="193" spans="6:21" x14ac:dyDescent="0.25">
      <c r="G193">
        <v>0.16527</v>
      </c>
      <c r="H193">
        <v>0.15718199999999999</v>
      </c>
      <c r="I193">
        <v>97.960899999999995</v>
      </c>
      <c r="J193">
        <v>0.76378100000000004</v>
      </c>
      <c r="K193">
        <v>0.225272</v>
      </c>
      <c r="L193">
        <v>-3.65E-3</v>
      </c>
      <c r="M193">
        <v>8.1829999999999993E-3</v>
      </c>
      <c r="N193">
        <v>0.35385699999999998</v>
      </c>
      <c r="O193">
        <v>-3.9070000000000001E-2</v>
      </c>
      <c r="P193">
        <v>1.5346E-2</v>
      </c>
      <c r="Q193">
        <v>3.4259999999999998E-3</v>
      </c>
      <c r="R193">
        <v>0.15939</v>
      </c>
      <c r="S193">
        <v>0</v>
      </c>
      <c r="T193">
        <v>99.769800000000004</v>
      </c>
      <c r="U193">
        <v>52.758800000000001</v>
      </c>
    </row>
    <row r="194" spans="6:21" x14ac:dyDescent="0.25">
      <c r="G194">
        <v>8.8613999999999998E-2</v>
      </c>
      <c r="H194">
        <v>-7.7210000000000001E-2</v>
      </c>
      <c r="I194">
        <v>99.744299999999996</v>
      </c>
      <c r="J194">
        <v>0.698986</v>
      </c>
      <c r="K194">
        <v>0.40090199999999998</v>
      </c>
      <c r="L194">
        <v>0.120951</v>
      </c>
      <c r="M194">
        <v>0.21212400000000001</v>
      </c>
      <c r="N194">
        <v>0.59567199999999998</v>
      </c>
      <c r="O194">
        <v>3.9399000000000003E-2</v>
      </c>
      <c r="P194">
        <v>-2.2759999999999999E-2</v>
      </c>
      <c r="Q194">
        <v>-1.8939999999999999E-2</v>
      </c>
      <c r="R194">
        <v>9.6879999999999994E-2</v>
      </c>
      <c r="S194">
        <v>0</v>
      </c>
      <c r="T194">
        <v>101.879</v>
      </c>
      <c r="U194">
        <v>53.8123</v>
      </c>
    </row>
    <row r="195" spans="6:21" x14ac:dyDescent="0.25">
      <c r="G195">
        <v>0.16479099999999999</v>
      </c>
      <c r="H195">
        <v>-7.7160000000000006E-2</v>
      </c>
      <c r="I195">
        <v>98.811899999999994</v>
      </c>
      <c r="J195">
        <v>0.374558</v>
      </c>
      <c r="K195">
        <v>0.62036400000000003</v>
      </c>
      <c r="L195">
        <v>-5.6649999999999999E-2</v>
      </c>
      <c r="M195">
        <v>8.2561999999999997E-2</v>
      </c>
      <c r="N195">
        <v>0.354688</v>
      </c>
      <c r="O195">
        <v>0.19685800000000001</v>
      </c>
      <c r="P195">
        <v>9.1556999999999999E-2</v>
      </c>
      <c r="Q195">
        <v>-1.8499999999999999E-2</v>
      </c>
      <c r="R195">
        <v>0.15979599999999999</v>
      </c>
      <c r="S195">
        <v>0</v>
      </c>
      <c r="T195">
        <v>100.705</v>
      </c>
      <c r="U195">
        <v>53.212400000000002</v>
      </c>
    </row>
    <row r="196" spans="6:21" x14ac:dyDescent="0.25">
      <c r="G196">
        <v>0.16505600000000001</v>
      </c>
      <c r="H196">
        <v>-7.7229999999999993E-2</v>
      </c>
      <c r="I196">
        <v>96.349599999999995</v>
      </c>
      <c r="J196">
        <v>0.69815400000000005</v>
      </c>
      <c r="K196">
        <v>1.3265499999999999</v>
      </c>
      <c r="L196">
        <v>0.15597900000000001</v>
      </c>
      <c r="M196">
        <v>0.24892</v>
      </c>
      <c r="N196">
        <v>0.63577499999999998</v>
      </c>
      <c r="O196">
        <v>-3.9399999999999998E-2</v>
      </c>
      <c r="P196">
        <v>7.2149000000000005E-2</v>
      </c>
      <c r="Q196">
        <v>9.1941999999999996E-2</v>
      </c>
      <c r="R196">
        <v>0.221022</v>
      </c>
      <c r="S196">
        <v>0</v>
      </c>
      <c r="T196">
        <v>99.848500000000001</v>
      </c>
      <c r="U196">
        <v>52.501199999999997</v>
      </c>
    </row>
    <row r="197" spans="6:21" x14ac:dyDescent="0.25">
      <c r="G197">
        <v>0.39488499999999999</v>
      </c>
      <c r="H197">
        <v>0.157026</v>
      </c>
      <c r="I197">
        <v>98.723500000000001</v>
      </c>
      <c r="J197">
        <v>0.89383500000000005</v>
      </c>
      <c r="K197">
        <v>9.3557000000000001E-2</v>
      </c>
      <c r="L197">
        <v>-2.162E-2</v>
      </c>
      <c r="M197">
        <v>0.100838</v>
      </c>
      <c r="N197">
        <v>0.28497800000000001</v>
      </c>
      <c r="O197">
        <v>3.9387999999999999E-2</v>
      </c>
      <c r="P197">
        <v>-3.7299999999999998E-3</v>
      </c>
      <c r="Q197">
        <v>3.297E-3</v>
      </c>
      <c r="R197">
        <v>3.4521999999999997E-2</v>
      </c>
      <c r="S197">
        <v>0</v>
      </c>
      <c r="T197">
        <v>100.7</v>
      </c>
      <c r="U197">
        <v>53.1768</v>
      </c>
    </row>
    <row r="198" spans="6:21" x14ac:dyDescent="0.25">
      <c r="G198">
        <v>8.8441000000000006E-2</v>
      </c>
      <c r="H198">
        <v>-7.7149999999999996E-2</v>
      </c>
      <c r="I198">
        <v>99.143000000000001</v>
      </c>
      <c r="J198">
        <v>0.56999500000000003</v>
      </c>
      <c r="K198">
        <v>0.312301</v>
      </c>
      <c r="L198">
        <v>6.8534999999999999E-2</v>
      </c>
      <c r="M198">
        <v>8.2661999999999999E-2</v>
      </c>
      <c r="N198">
        <v>0.18130199999999999</v>
      </c>
      <c r="O198">
        <v>-0.11727</v>
      </c>
      <c r="P198">
        <v>5.3571000000000001E-2</v>
      </c>
      <c r="Q198">
        <v>4.8543999999999997E-2</v>
      </c>
      <c r="R198">
        <v>3.5345000000000001E-2</v>
      </c>
      <c r="S198">
        <v>0</v>
      </c>
      <c r="T198">
        <v>100.389</v>
      </c>
      <c r="U198">
        <v>53.171100000000003</v>
      </c>
    </row>
    <row r="199" spans="6:21" x14ac:dyDescent="0.25">
      <c r="G199">
        <v>0.24182200000000001</v>
      </c>
      <c r="H199">
        <v>-7.7210000000000001E-2</v>
      </c>
      <c r="I199">
        <v>98.151700000000005</v>
      </c>
      <c r="J199">
        <v>0.69878600000000002</v>
      </c>
      <c r="K199">
        <v>0.26956400000000003</v>
      </c>
      <c r="L199">
        <v>3.1648000000000003E-2</v>
      </c>
      <c r="M199">
        <v>0.13787099999999999</v>
      </c>
      <c r="N199">
        <v>0.28512700000000002</v>
      </c>
      <c r="O199">
        <v>0.11784</v>
      </c>
      <c r="P199">
        <v>3.4264999999999997E-2</v>
      </c>
      <c r="Q199">
        <v>6.9961999999999996E-2</v>
      </c>
      <c r="R199">
        <v>9.6717999999999998E-2</v>
      </c>
      <c r="S199">
        <v>0</v>
      </c>
      <c r="T199">
        <v>100.05800000000001</v>
      </c>
      <c r="U199">
        <v>52.818899999999999</v>
      </c>
    </row>
    <row r="200" spans="6:21" x14ac:dyDescent="0.25">
      <c r="G200">
        <v>-6.4640000000000003E-2</v>
      </c>
      <c r="H200">
        <v>0.15684000000000001</v>
      </c>
      <c r="I200">
        <v>98.775899999999993</v>
      </c>
      <c r="J200">
        <v>0.95855999999999997</v>
      </c>
      <c r="K200">
        <v>0.62047300000000005</v>
      </c>
      <c r="L200">
        <v>0.13817099999999999</v>
      </c>
      <c r="M200">
        <v>0.10066899999999999</v>
      </c>
      <c r="N200">
        <v>0.45826699999999998</v>
      </c>
      <c r="O200">
        <v>-3.9359999999999999E-2</v>
      </c>
      <c r="P200">
        <v>3.4201000000000002E-2</v>
      </c>
      <c r="Q200">
        <v>9.1972999999999999E-2</v>
      </c>
      <c r="R200">
        <v>3.4136E-2</v>
      </c>
      <c r="S200">
        <v>0</v>
      </c>
      <c r="T200">
        <v>101.265</v>
      </c>
      <c r="U200">
        <v>53.465699999999998</v>
      </c>
    </row>
    <row r="201" spans="6:21" x14ac:dyDescent="0.25">
      <c r="G201">
        <v>0.16445799999999999</v>
      </c>
      <c r="H201">
        <v>-7.7130000000000004E-2</v>
      </c>
      <c r="I201">
        <v>99.233699999999999</v>
      </c>
      <c r="J201">
        <v>0.70042300000000002</v>
      </c>
      <c r="K201">
        <v>0.487707</v>
      </c>
      <c r="L201">
        <v>-9.1829999999999995E-2</v>
      </c>
      <c r="M201">
        <v>0.13835</v>
      </c>
      <c r="N201">
        <v>0.69862299999999999</v>
      </c>
      <c r="O201">
        <v>3.9968999999999998E-2</v>
      </c>
      <c r="P201">
        <v>9.1617000000000004E-2</v>
      </c>
      <c r="Q201">
        <v>4.8607999999999998E-2</v>
      </c>
      <c r="R201">
        <v>-0.15168999999999999</v>
      </c>
      <c r="S201">
        <v>0</v>
      </c>
      <c r="T201">
        <v>101.283</v>
      </c>
      <c r="U201">
        <v>53.548400000000001</v>
      </c>
    </row>
    <row r="202" spans="6:21" x14ac:dyDescent="0.25">
      <c r="G202">
        <v>1.1951E-2</v>
      </c>
      <c r="H202">
        <v>-7.7189999999999995E-2</v>
      </c>
      <c r="I202">
        <v>95.897499999999994</v>
      </c>
      <c r="J202">
        <v>0.76452500000000001</v>
      </c>
      <c r="K202">
        <v>1.2784500000000001</v>
      </c>
      <c r="L202">
        <v>0.15681700000000001</v>
      </c>
      <c r="M202">
        <v>0.323463</v>
      </c>
      <c r="N202">
        <v>0.35655300000000001</v>
      </c>
      <c r="O202">
        <v>-3.9070000000000001E-2</v>
      </c>
      <c r="P202">
        <v>-2.2720000000000001E-2</v>
      </c>
      <c r="Q202">
        <v>-4.1079999999999998E-2</v>
      </c>
      <c r="R202">
        <v>-2.7650000000000001E-2</v>
      </c>
      <c r="S202">
        <v>0</v>
      </c>
      <c r="T202">
        <v>98.581500000000005</v>
      </c>
      <c r="U202">
        <v>51.984099999999998</v>
      </c>
    </row>
    <row r="203" spans="6:21" x14ac:dyDescent="0.25">
      <c r="G203">
        <v>0.31710199999999999</v>
      </c>
      <c r="H203">
        <v>0.15651899999999999</v>
      </c>
      <c r="I203">
        <v>97.014700000000005</v>
      </c>
      <c r="J203">
        <v>0.56919399999999998</v>
      </c>
      <c r="K203">
        <v>2.0748000000000002</v>
      </c>
      <c r="L203">
        <v>0.227852</v>
      </c>
      <c r="M203">
        <v>0.174848</v>
      </c>
      <c r="N203">
        <v>0.35970099999999999</v>
      </c>
      <c r="O203">
        <v>0.27496399999999999</v>
      </c>
      <c r="P203">
        <v>5.3227999999999998E-2</v>
      </c>
      <c r="Q203">
        <v>6.9952E-2</v>
      </c>
      <c r="R203">
        <v>-2.7879999999999999E-2</v>
      </c>
      <c r="S203">
        <v>0</v>
      </c>
      <c r="T203">
        <v>101.265</v>
      </c>
      <c r="U203">
        <v>53.171900000000001</v>
      </c>
    </row>
    <row r="205" spans="6:21" x14ac:dyDescent="0.25">
      <c r="F205" t="s">
        <v>38</v>
      </c>
      <c r="G205">
        <f>AVERAGE(G171:G203)</f>
        <v>0.17886460606060606</v>
      </c>
      <c r="H205">
        <f t="shared" ref="H205:U205" si="24">AVERAGE(H171:H203)</f>
        <v>-1.3300848484848492E-2</v>
      </c>
      <c r="I205">
        <f t="shared" si="24"/>
        <v>98.273272727272712</v>
      </c>
      <c r="J205">
        <f t="shared" si="24"/>
        <v>0.7287491212121211</v>
      </c>
      <c r="K205">
        <f t="shared" si="24"/>
        <v>0.4076909090909091</v>
      </c>
      <c r="L205">
        <f t="shared" si="24"/>
        <v>3.1445848484848486E-2</v>
      </c>
      <c r="M205">
        <f t="shared" si="24"/>
        <v>0.15313372727272725</v>
      </c>
      <c r="N205">
        <f t="shared" si="24"/>
        <v>0.4912483939393939</v>
      </c>
      <c r="O205">
        <f t="shared" si="24"/>
        <v>6.0886121212121197E-2</v>
      </c>
      <c r="P205">
        <f t="shared" si="24"/>
        <v>4.1229878787878788E-2</v>
      </c>
      <c r="Q205">
        <f t="shared" si="24"/>
        <v>4.4568999999999998E-2</v>
      </c>
      <c r="R205">
        <f t="shared" si="24"/>
        <v>1.9529909090909091E-2</v>
      </c>
      <c r="S205">
        <f t="shared" si="24"/>
        <v>0</v>
      </c>
      <c r="T205">
        <f t="shared" si="24"/>
        <v>100.41728484848481</v>
      </c>
      <c r="U205">
        <f t="shared" si="24"/>
        <v>53.027854545454531</v>
      </c>
    </row>
    <row r="206" spans="6:21" x14ac:dyDescent="0.25">
      <c r="F206" t="s">
        <v>39</v>
      </c>
      <c r="G206">
        <f>STDEV(G171:G203)/SQRT((COUNT(G171:G203)))</f>
        <v>2.1672394869174366E-2</v>
      </c>
      <c r="H206">
        <f t="shared" ref="H206:U206" si="25">STDEV(H171:H203)/SQRT((COUNT(H171:H203)))</f>
        <v>1.8438898441887182E-2</v>
      </c>
      <c r="I206">
        <f t="shared" si="25"/>
        <v>0.19687182658686869</v>
      </c>
      <c r="J206">
        <f t="shared" si="25"/>
        <v>3.0927899432798681E-2</v>
      </c>
      <c r="K206">
        <f t="shared" si="25"/>
        <v>7.120535579162339E-2</v>
      </c>
      <c r="L206">
        <f t="shared" si="25"/>
        <v>1.3376350988560706E-2</v>
      </c>
      <c r="M206">
        <f t="shared" si="25"/>
        <v>2.1354242844783829E-2</v>
      </c>
      <c r="N206">
        <f t="shared" si="25"/>
        <v>3.0378850023025494E-2</v>
      </c>
      <c r="O206">
        <f t="shared" si="25"/>
        <v>2.0554450628966756E-2</v>
      </c>
      <c r="P206">
        <f t="shared" si="25"/>
        <v>1.0113263206933888E-2</v>
      </c>
      <c r="Q206">
        <f t="shared" si="25"/>
        <v>7.9833751271285343E-3</v>
      </c>
      <c r="R206">
        <f t="shared" si="25"/>
        <v>1.6238574559083566E-2</v>
      </c>
      <c r="S206">
        <f t="shared" si="25"/>
        <v>0</v>
      </c>
      <c r="T206">
        <f t="shared" si="25"/>
        <v>0.17870267169161164</v>
      </c>
      <c r="U206">
        <f t="shared" si="25"/>
        <v>9.2806368978286605E-2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2"/>
  <sheetViews>
    <sheetView topLeftCell="L1" zoomScale="80" zoomScaleNormal="80" workbookViewId="0">
      <selection activeCell="X14" sqref="X14:AI14"/>
    </sheetView>
  </sheetViews>
  <sheetFormatPr defaultRowHeight="15" x14ac:dyDescent="0.25"/>
  <cols>
    <col min="6" max="6" width="8.85546875" bestFit="1" customWidth="1"/>
    <col min="7" max="7" width="10.5703125" bestFit="1" customWidth="1"/>
    <col min="8" max="8" width="10.140625" bestFit="1" customWidth="1"/>
    <col min="9" max="12" width="8.7109375" customWidth="1"/>
    <col min="13" max="13" width="11.28515625" bestFit="1" customWidth="1"/>
    <col min="14" max="15" width="8.7109375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7.28515625" bestFit="1" customWidth="1"/>
    <col min="24" max="26" width="13" bestFit="1" customWidth="1"/>
    <col min="27" max="27" width="6.28515625" customWidth="1"/>
    <col min="28" max="29" width="13" bestFit="1" customWidth="1"/>
    <col min="40" max="40" width="47.28515625" bestFit="1" customWidth="1"/>
  </cols>
  <sheetData>
    <row r="1" spans="1:53" s="1" customFormat="1" x14ac:dyDescent="0.25">
      <c r="A1" s="1" t="s">
        <v>121</v>
      </c>
      <c r="W1" s="1" t="s">
        <v>138</v>
      </c>
      <c r="AN1" s="1" t="s">
        <v>141</v>
      </c>
    </row>
    <row r="2" spans="1:53" x14ac:dyDescent="0.25"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139</v>
      </c>
      <c r="X3">
        <v>0.32048292452830179</v>
      </c>
      <c r="Y3">
        <v>3.7747679245283015E-2</v>
      </c>
      <c r="Z3">
        <v>49.216901886792449</v>
      </c>
      <c r="AA3">
        <v>1.9684447169811325</v>
      </c>
      <c r="AB3">
        <v>12.08135471698113</v>
      </c>
      <c r="AC3">
        <v>4.1380081132075475</v>
      </c>
      <c r="AD3">
        <v>18.715049056603775</v>
      </c>
      <c r="AE3">
        <v>4.995502641509435</v>
      </c>
      <c r="AF3">
        <v>8.61680094339623</v>
      </c>
      <c r="AG3">
        <v>6.0185849056603779E-3</v>
      </c>
      <c r="AH3">
        <v>0.57178033962264152</v>
      </c>
      <c r="AI3">
        <v>1.5353396226415093E-2</v>
      </c>
      <c r="AJ3">
        <v>0</v>
      </c>
      <c r="AK3">
        <v>100.68347735849055</v>
      </c>
      <c r="AL3">
        <v>42.724588679245272</v>
      </c>
      <c r="AN3" s="2" t="s">
        <v>139</v>
      </c>
      <c r="AO3">
        <v>0.32048292452830179</v>
      </c>
      <c r="AP3" t="s">
        <v>118</v>
      </c>
      <c r="AQ3">
        <v>49.216901886792449</v>
      </c>
      <c r="AR3">
        <v>1.9684447169811325</v>
      </c>
      <c r="AS3">
        <v>12.08135471698113</v>
      </c>
      <c r="AT3">
        <v>4.1380081132075475</v>
      </c>
      <c r="AU3">
        <v>18.715049056603775</v>
      </c>
      <c r="AV3">
        <v>4.995502641509435</v>
      </c>
      <c r="AW3">
        <v>8.61680094339623</v>
      </c>
      <c r="AX3" t="s">
        <v>118</v>
      </c>
      <c r="AY3">
        <v>0.57178033962264152</v>
      </c>
      <c r="AZ3" t="s">
        <v>118</v>
      </c>
      <c r="BA3">
        <v>100.62432533962263</v>
      </c>
    </row>
    <row r="4" spans="1:53" x14ac:dyDescent="0.25">
      <c r="A4" s="2" t="s">
        <v>139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</row>
    <row r="5" spans="1:53" x14ac:dyDescent="0.25">
      <c r="A5" t="s">
        <v>1</v>
      </c>
      <c r="G5">
        <v>0.176565</v>
      </c>
      <c r="H5">
        <v>-8.1129999999999994E-2</v>
      </c>
      <c r="I5">
        <v>47.256999999999998</v>
      </c>
      <c r="J5">
        <v>2.6727599999999998</v>
      </c>
      <c r="K5">
        <v>15.0212</v>
      </c>
      <c r="L5">
        <v>4.1316499999999996</v>
      </c>
      <c r="M5">
        <v>17.9772</v>
      </c>
      <c r="N5">
        <v>4.9077900000000003</v>
      </c>
      <c r="O5">
        <v>8.8693899999999992</v>
      </c>
      <c r="P5">
        <v>-3.329E-2</v>
      </c>
      <c r="Q5">
        <v>0.43817699999999998</v>
      </c>
      <c r="R5">
        <v>0.40879799999999999</v>
      </c>
      <c r="S5">
        <v>0</v>
      </c>
      <c r="T5">
        <v>101.746</v>
      </c>
      <c r="U5">
        <v>42.727800000000002</v>
      </c>
      <c r="X5" s="2" t="s">
        <v>23</v>
      </c>
      <c r="Y5" s="2" t="s">
        <v>24</v>
      </c>
      <c r="Z5" s="2" t="s">
        <v>25</v>
      </c>
      <c r="AA5" s="2" t="s">
        <v>26</v>
      </c>
      <c r="AB5" s="2" t="s">
        <v>27</v>
      </c>
      <c r="AC5" s="2" t="s">
        <v>28</v>
      </c>
      <c r="AD5" s="2" t="s">
        <v>29</v>
      </c>
      <c r="AE5" s="2" t="s">
        <v>30</v>
      </c>
      <c r="AF5" s="2" t="s">
        <v>31</v>
      </c>
      <c r="AG5" s="2" t="s">
        <v>32</v>
      </c>
      <c r="AH5" s="2" t="s">
        <v>33</v>
      </c>
      <c r="AI5" s="2" t="s">
        <v>34</v>
      </c>
      <c r="AJ5" s="2" t="s">
        <v>36</v>
      </c>
    </row>
    <row r="6" spans="1:53" x14ac:dyDescent="0.25">
      <c r="A6" t="s">
        <v>122</v>
      </c>
      <c r="G6">
        <v>0.26089400000000001</v>
      </c>
      <c r="H6">
        <v>0.128913</v>
      </c>
      <c r="I6">
        <v>48.630600000000001</v>
      </c>
      <c r="J6">
        <v>1.9846999999999999</v>
      </c>
      <c r="K6">
        <v>11.678900000000001</v>
      </c>
      <c r="L6">
        <v>4.3404699999999998</v>
      </c>
      <c r="M6">
        <v>18.215</v>
      </c>
      <c r="N6">
        <v>5.4378599999999997</v>
      </c>
      <c r="O6">
        <v>8.5073100000000004</v>
      </c>
      <c r="P6">
        <v>1.8E-3</v>
      </c>
      <c r="Q6">
        <v>0.65580300000000002</v>
      </c>
      <c r="R6">
        <v>-7.5009999999999993E-2</v>
      </c>
      <c r="S6">
        <v>0</v>
      </c>
      <c r="T6">
        <v>99.767200000000003</v>
      </c>
      <c r="U6">
        <v>42.410600000000002</v>
      </c>
      <c r="W6" s="2" t="s">
        <v>139</v>
      </c>
      <c r="X6">
        <v>0.32048292452830179</v>
      </c>
      <c r="Y6">
        <v>3.7747679245283015E-2</v>
      </c>
      <c r="Z6">
        <v>49.216901886792449</v>
      </c>
      <c r="AA6">
        <v>1.9684447169811325</v>
      </c>
      <c r="AB6">
        <v>12.08135471698113</v>
      </c>
      <c r="AC6">
        <v>4.1380081132075475</v>
      </c>
      <c r="AD6">
        <v>18.715049056603775</v>
      </c>
      <c r="AE6">
        <v>4.995502641509435</v>
      </c>
      <c r="AF6">
        <v>8.61680094339623</v>
      </c>
      <c r="AG6">
        <v>6.0185849056603779E-3</v>
      </c>
      <c r="AH6">
        <v>0.57178033962264152</v>
      </c>
      <c r="AI6">
        <v>1.5353396226415093E-2</v>
      </c>
      <c r="AJ6">
        <v>100.68347735849055</v>
      </c>
    </row>
    <row r="7" spans="1:53" x14ac:dyDescent="0.25">
      <c r="A7" t="s">
        <v>4</v>
      </c>
      <c r="G7">
        <v>0.26038</v>
      </c>
      <c r="H7">
        <v>0.12898699999999999</v>
      </c>
      <c r="I7">
        <v>50.359499999999997</v>
      </c>
      <c r="J7">
        <v>1.7340500000000001</v>
      </c>
      <c r="K7">
        <v>10.9443</v>
      </c>
      <c r="L7">
        <v>4.47431</v>
      </c>
      <c r="M7">
        <v>19.511199999999999</v>
      </c>
      <c r="N7">
        <v>5.2036899999999999</v>
      </c>
      <c r="O7">
        <v>7.75197</v>
      </c>
      <c r="P7">
        <v>3.6609000000000003E-2</v>
      </c>
      <c r="Q7">
        <v>0.55089399999999999</v>
      </c>
      <c r="R7">
        <v>4.7127000000000002E-2</v>
      </c>
      <c r="S7">
        <v>0</v>
      </c>
      <c r="T7">
        <v>101.003</v>
      </c>
      <c r="U7">
        <v>43.105400000000003</v>
      </c>
    </row>
    <row r="8" spans="1:53" x14ac:dyDescent="0.25">
      <c r="A8" t="s">
        <v>21</v>
      </c>
      <c r="G8">
        <v>0.68651499999999999</v>
      </c>
      <c r="H8">
        <v>-8.1100000000000005E-2</v>
      </c>
      <c r="I8">
        <v>48.585700000000003</v>
      </c>
      <c r="J8">
        <v>2.2995199999999998</v>
      </c>
      <c r="K8">
        <v>11.1226</v>
      </c>
      <c r="L8">
        <v>4.3011699999999999</v>
      </c>
      <c r="M8">
        <v>19.261900000000001</v>
      </c>
      <c r="N8">
        <v>5.3948799999999997</v>
      </c>
      <c r="O8">
        <v>8.4271700000000003</v>
      </c>
      <c r="P8">
        <v>-1.585E-2</v>
      </c>
      <c r="Q8">
        <v>0.65528799999999998</v>
      </c>
      <c r="R8">
        <v>-7.6219999999999996E-2</v>
      </c>
      <c r="S8">
        <v>0</v>
      </c>
      <c r="T8">
        <v>100.562</v>
      </c>
      <c r="U8">
        <v>42.472000000000001</v>
      </c>
      <c r="W8" s="2" t="s">
        <v>140</v>
      </c>
      <c r="X8" s="2" t="s">
        <v>106</v>
      </c>
      <c r="Y8" s="2" t="s">
        <v>107</v>
      </c>
      <c r="Z8" s="2"/>
      <c r="AA8" s="2"/>
      <c r="AB8" s="2"/>
      <c r="AC8" s="2"/>
      <c r="AD8" s="2"/>
      <c r="AE8" s="2"/>
      <c r="AF8" s="2"/>
      <c r="AG8" s="2" t="s">
        <v>108</v>
      </c>
      <c r="AH8" s="2" t="s">
        <v>109</v>
      </c>
      <c r="AI8" s="2" t="s">
        <v>110</v>
      </c>
    </row>
    <row r="9" spans="1:53" x14ac:dyDescent="0.25">
      <c r="A9" t="s">
        <v>123</v>
      </c>
      <c r="G9">
        <v>9.0608999999999995E-2</v>
      </c>
      <c r="H9">
        <v>-8.0839999999999995E-2</v>
      </c>
      <c r="I9">
        <v>49.417299999999997</v>
      </c>
      <c r="J9">
        <v>1.86147</v>
      </c>
      <c r="K9">
        <v>13.5029</v>
      </c>
      <c r="L9">
        <v>3.98542</v>
      </c>
      <c r="M9">
        <v>18.876000000000001</v>
      </c>
      <c r="N9">
        <v>5.0741100000000001</v>
      </c>
      <c r="O9">
        <v>7.7547800000000002</v>
      </c>
      <c r="P9">
        <v>-1.5089999999999999E-2</v>
      </c>
      <c r="Q9">
        <v>0.55200099999999996</v>
      </c>
      <c r="R9">
        <v>0.109303</v>
      </c>
      <c r="S9">
        <v>0</v>
      </c>
      <c r="T9">
        <v>101.128</v>
      </c>
      <c r="U9">
        <v>43.0946</v>
      </c>
      <c r="W9" s="2" t="s">
        <v>139</v>
      </c>
      <c r="X9">
        <v>0.121919</v>
      </c>
      <c r="Y9">
        <v>0.113964</v>
      </c>
      <c r="AG9">
        <v>5.6904000000000003E-2</v>
      </c>
      <c r="AH9">
        <v>7.9825999999999994E-2</v>
      </c>
      <c r="AI9">
        <v>0.197076</v>
      </c>
    </row>
    <row r="10" spans="1:53" x14ac:dyDescent="0.25">
      <c r="G10">
        <v>0.17577599999999999</v>
      </c>
      <c r="H10">
        <v>-8.0939999999999998E-2</v>
      </c>
      <c r="I10">
        <v>50.197299999999998</v>
      </c>
      <c r="J10">
        <v>2.30307</v>
      </c>
      <c r="K10">
        <v>11.8896</v>
      </c>
      <c r="L10">
        <v>3.9941900000000001</v>
      </c>
      <c r="M10">
        <v>18.289000000000001</v>
      </c>
      <c r="N10">
        <v>5.0377000000000001</v>
      </c>
      <c r="O10">
        <v>7.9013900000000001</v>
      </c>
      <c r="P10">
        <v>3.6856E-2</v>
      </c>
      <c r="Q10">
        <v>0.442442</v>
      </c>
      <c r="R10">
        <v>4.7557000000000002E-2</v>
      </c>
      <c r="S10">
        <v>0</v>
      </c>
      <c r="T10">
        <v>100.23399999999999</v>
      </c>
      <c r="U10">
        <v>42.7928</v>
      </c>
    </row>
    <row r="11" spans="1:53" x14ac:dyDescent="0.25">
      <c r="A11" t="s">
        <v>124</v>
      </c>
      <c r="G11">
        <v>0.42736000000000002</v>
      </c>
      <c r="H11">
        <v>-8.0780000000000005E-2</v>
      </c>
      <c r="I11">
        <v>50.827500000000001</v>
      </c>
      <c r="J11">
        <v>1.7990200000000001</v>
      </c>
      <c r="K11">
        <v>12.3028</v>
      </c>
      <c r="L11">
        <v>4.4055799999999996</v>
      </c>
      <c r="M11">
        <v>18.245799999999999</v>
      </c>
      <c r="N11">
        <v>5.3990799999999997</v>
      </c>
      <c r="O11">
        <v>7.7549000000000001</v>
      </c>
      <c r="P11">
        <v>-3.2309999999999998E-2</v>
      </c>
      <c r="Q11">
        <v>0.61639999999999995</v>
      </c>
      <c r="R11">
        <v>4.9077000000000003E-2</v>
      </c>
      <c r="S11">
        <v>0</v>
      </c>
      <c r="T11">
        <v>101.714</v>
      </c>
      <c r="U11">
        <v>43.558100000000003</v>
      </c>
      <c r="W11" s="2" t="s">
        <v>117</v>
      </c>
      <c r="X11">
        <v>1.34798</v>
      </c>
      <c r="Y11">
        <v>2.2914099999999999</v>
      </c>
      <c r="AG11">
        <v>1.20459</v>
      </c>
      <c r="AH11">
        <v>1.6680600000000001</v>
      </c>
      <c r="AI11">
        <v>1.2725299999999999</v>
      </c>
    </row>
    <row r="12" spans="1:53" x14ac:dyDescent="0.25">
      <c r="A12" t="s">
        <v>125</v>
      </c>
      <c r="G12">
        <v>0.43261899999999998</v>
      </c>
      <c r="H12">
        <v>0.128355</v>
      </c>
      <c r="I12">
        <v>49.450400000000002</v>
      </c>
      <c r="J12">
        <v>1.8549100000000001</v>
      </c>
      <c r="K12">
        <v>11.1609</v>
      </c>
      <c r="L12">
        <v>4.3851800000000001</v>
      </c>
      <c r="M12">
        <v>18.491</v>
      </c>
      <c r="N12">
        <v>5.3886000000000003</v>
      </c>
      <c r="O12">
        <v>9.9506200000000007</v>
      </c>
      <c r="P12">
        <v>3.6017E-2</v>
      </c>
      <c r="Q12">
        <v>0.50242799999999999</v>
      </c>
      <c r="R12">
        <v>-0.19794999999999999</v>
      </c>
      <c r="S12">
        <v>0</v>
      </c>
      <c r="T12">
        <v>101.583</v>
      </c>
      <c r="U12">
        <v>42.969900000000003</v>
      </c>
      <c r="W12" s="2"/>
    </row>
    <row r="13" spans="1:53" x14ac:dyDescent="0.25">
      <c r="A13" t="s">
        <v>126</v>
      </c>
      <c r="G13">
        <v>0.69604200000000005</v>
      </c>
      <c r="H13">
        <v>-8.1559999999999994E-2</v>
      </c>
      <c r="I13">
        <v>46.421100000000003</v>
      </c>
      <c r="J13">
        <v>2.66716</v>
      </c>
      <c r="K13">
        <v>10.163399999999999</v>
      </c>
      <c r="L13">
        <v>4.6584199999999996</v>
      </c>
      <c r="M13">
        <v>19.5471</v>
      </c>
      <c r="N13">
        <v>6.3486099999999999</v>
      </c>
      <c r="O13">
        <v>9.8447499999999994</v>
      </c>
      <c r="P13">
        <v>3.4708999999999997E-2</v>
      </c>
      <c r="Q13">
        <v>0.64793999999999996</v>
      </c>
      <c r="R13">
        <v>-2.0230000000000001E-2</v>
      </c>
      <c r="S13">
        <v>0</v>
      </c>
      <c r="T13">
        <v>100.928</v>
      </c>
      <c r="U13">
        <v>42.003</v>
      </c>
      <c r="W13" s="2"/>
      <c r="X13" s="2" t="s">
        <v>23</v>
      </c>
      <c r="Y13" s="2" t="s">
        <v>24</v>
      </c>
      <c r="AG13" s="2" t="s">
        <v>32</v>
      </c>
      <c r="AH13" s="2" t="s">
        <v>33</v>
      </c>
      <c r="AI13" s="2" t="s">
        <v>34</v>
      </c>
    </row>
    <row r="14" spans="1:53" x14ac:dyDescent="0.25">
      <c r="A14" t="s">
        <v>127</v>
      </c>
      <c r="G14">
        <v>8.9761999999999995E-2</v>
      </c>
      <c r="H14">
        <v>-8.0479999999999996E-2</v>
      </c>
      <c r="I14">
        <v>48.739800000000002</v>
      </c>
      <c r="J14">
        <v>1.3595900000000001</v>
      </c>
      <c r="K14">
        <v>14.012600000000001</v>
      </c>
      <c r="L14">
        <v>3.86328</v>
      </c>
      <c r="M14">
        <v>18.095199999999998</v>
      </c>
      <c r="N14">
        <v>5.1188399999999996</v>
      </c>
      <c r="O14">
        <v>6.3903499999999998</v>
      </c>
      <c r="P14">
        <v>3.1289999999999998E-3</v>
      </c>
      <c r="Q14">
        <v>0.86032699999999995</v>
      </c>
      <c r="R14">
        <v>0.173818</v>
      </c>
      <c r="S14">
        <v>0</v>
      </c>
      <c r="T14">
        <v>98.626199999999997</v>
      </c>
      <c r="U14">
        <v>42.416699999999999</v>
      </c>
      <c r="W14" s="2" t="s">
        <v>139</v>
      </c>
      <c r="X14">
        <f>X9*X11</f>
        <v>0.16434437361999998</v>
      </c>
      <c r="Y14">
        <f t="shared" ref="Y14:AI14" si="0">Y9*Y11</f>
        <v>0.26113824924000001</v>
      </c>
      <c r="AG14">
        <f t="shared" si="0"/>
        <v>6.8545989360000004E-2</v>
      </c>
      <c r="AH14">
        <f t="shared" si="0"/>
        <v>0.13315455756</v>
      </c>
      <c r="AI14">
        <f t="shared" si="0"/>
        <v>0.25078512227999999</v>
      </c>
    </row>
    <row r="15" spans="1:53" x14ac:dyDescent="0.25">
      <c r="A15" t="s">
        <v>128</v>
      </c>
      <c r="G15">
        <v>0.25728000000000001</v>
      </c>
      <c r="H15">
        <v>0.55066400000000004</v>
      </c>
      <c r="I15">
        <v>48.0976</v>
      </c>
      <c r="J15">
        <v>1.23072</v>
      </c>
      <c r="K15">
        <v>13.4596</v>
      </c>
      <c r="L15">
        <v>4.60947</v>
      </c>
      <c r="M15">
        <v>18.204999999999998</v>
      </c>
      <c r="N15">
        <v>5.9071100000000003</v>
      </c>
      <c r="O15">
        <v>7.2249499999999998</v>
      </c>
      <c r="P15">
        <v>-3.2030000000000003E-2</v>
      </c>
      <c r="Q15">
        <v>0.59681799999999996</v>
      </c>
      <c r="R15">
        <v>5.0514999999999997E-2</v>
      </c>
      <c r="S15">
        <v>0</v>
      </c>
      <c r="T15">
        <v>100.158</v>
      </c>
      <c r="U15">
        <v>42.913699999999999</v>
      </c>
      <c r="W15" s="2"/>
    </row>
    <row r="16" spans="1:53" x14ac:dyDescent="0.25">
      <c r="A16" t="s">
        <v>129</v>
      </c>
      <c r="G16">
        <v>0.17605499999999999</v>
      </c>
      <c r="H16">
        <v>0.128584</v>
      </c>
      <c r="I16">
        <v>49.337600000000002</v>
      </c>
      <c r="J16">
        <v>1.66873</v>
      </c>
      <c r="K16">
        <v>11.718500000000001</v>
      </c>
      <c r="L16">
        <v>4.6247499999999997</v>
      </c>
      <c r="M16">
        <v>19.136700000000001</v>
      </c>
      <c r="N16">
        <v>5.0346200000000003</v>
      </c>
      <c r="O16">
        <v>8.5865200000000002</v>
      </c>
      <c r="P16">
        <v>1.9012000000000001E-2</v>
      </c>
      <c r="Q16">
        <v>0.50544599999999995</v>
      </c>
      <c r="R16">
        <v>-7.5340000000000004E-2</v>
      </c>
      <c r="S16">
        <v>0</v>
      </c>
      <c r="T16">
        <v>100.861</v>
      </c>
      <c r="U16">
        <v>42.833799999999997</v>
      </c>
      <c r="W16" s="2"/>
      <c r="X16" s="2" t="s">
        <v>23</v>
      </c>
      <c r="Y16" s="2" t="s">
        <v>24</v>
      </c>
      <c r="AG16" s="2" t="s">
        <v>32</v>
      </c>
      <c r="AH16" s="2" t="s">
        <v>33</v>
      </c>
      <c r="AI16" s="2" t="s">
        <v>34</v>
      </c>
    </row>
    <row r="17" spans="1:36" x14ac:dyDescent="0.25">
      <c r="A17" t="s">
        <v>130</v>
      </c>
      <c r="G17">
        <v>9.0970999999999996E-2</v>
      </c>
      <c r="H17">
        <v>0.12934599999999999</v>
      </c>
      <c r="I17">
        <v>50.456099999999999</v>
      </c>
      <c r="J17">
        <v>1.4174199999999999</v>
      </c>
      <c r="K17">
        <v>12.3377</v>
      </c>
      <c r="L17">
        <v>4.19625</v>
      </c>
      <c r="M17">
        <v>18.853899999999999</v>
      </c>
      <c r="N17">
        <v>5.1175699999999997</v>
      </c>
      <c r="O17">
        <v>8.5963200000000004</v>
      </c>
      <c r="P17">
        <v>-6.7269999999999996E-2</v>
      </c>
      <c r="Q17">
        <v>0.80954800000000005</v>
      </c>
      <c r="R17">
        <v>-1.2919999999999999E-2</v>
      </c>
      <c r="S17">
        <v>0</v>
      </c>
      <c r="T17">
        <v>101.925</v>
      </c>
      <c r="U17">
        <v>43.543500000000002</v>
      </c>
      <c r="W17" s="2" t="s">
        <v>139</v>
      </c>
      <c r="X17">
        <f>IF(X6&lt;X14,"Below Detection",X6)</f>
        <v>0.32048292452830179</v>
      </c>
      <c r="Y17" t="str">
        <f t="shared" ref="Y17:AI17" si="1">IF(Y6&lt;Y14,"Below Detection",Y6)</f>
        <v>Below Detection</v>
      </c>
      <c r="AG17" t="str">
        <f t="shared" si="1"/>
        <v>Below Detection</v>
      </c>
      <c r="AH17">
        <f t="shared" si="1"/>
        <v>0.57178033962264152</v>
      </c>
      <c r="AI17" t="str">
        <f t="shared" si="1"/>
        <v>Below Detection</v>
      </c>
    </row>
    <row r="18" spans="1:36" x14ac:dyDescent="0.25">
      <c r="A18" t="s">
        <v>131</v>
      </c>
      <c r="G18">
        <v>0.34622999999999998</v>
      </c>
      <c r="H18">
        <v>-8.1129999999999994E-2</v>
      </c>
      <c r="I18">
        <v>48.018900000000002</v>
      </c>
      <c r="J18">
        <v>1.9825999999999999</v>
      </c>
      <c r="K18">
        <v>11.8507</v>
      </c>
      <c r="L18">
        <v>4.2503099999999998</v>
      </c>
      <c r="M18">
        <v>19.5764</v>
      </c>
      <c r="N18">
        <v>5.8041</v>
      </c>
      <c r="O18">
        <v>9.0388900000000003</v>
      </c>
      <c r="P18">
        <v>1.8641999999999999E-2</v>
      </c>
      <c r="Q18">
        <v>0.67636099999999999</v>
      </c>
      <c r="R18">
        <v>-0.13718</v>
      </c>
      <c r="S18">
        <v>0</v>
      </c>
      <c r="T18">
        <v>101.345</v>
      </c>
      <c r="U18">
        <v>42.706200000000003</v>
      </c>
      <c r="W18" s="2"/>
    </row>
    <row r="19" spans="1:36" x14ac:dyDescent="0.25">
      <c r="A19" t="s">
        <v>132</v>
      </c>
      <c r="G19">
        <v>0.85350800000000004</v>
      </c>
      <c r="H19">
        <v>0.33825899999999998</v>
      </c>
      <c r="I19">
        <v>49.441299999999998</v>
      </c>
      <c r="J19">
        <v>1.9212199999999999</v>
      </c>
      <c r="K19">
        <v>11.446899999999999</v>
      </c>
      <c r="L19">
        <v>4.1507199999999997</v>
      </c>
      <c r="M19">
        <v>19.0122</v>
      </c>
      <c r="N19">
        <v>5.2384599999999999</v>
      </c>
      <c r="O19">
        <v>8.6622599999999998</v>
      </c>
      <c r="P19">
        <v>1.7930000000000001E-3</v>
      </c>
      <c r="Q19">
        <v>0.69971499999999998</v>
      </c>
      <c r="R19">
        <v>-1.4290000000000001E-2</v>
      </c>
      <c r="S19">
        <v>0</v>
      </c>
      <c r="T19">
        <v>101.752</v>
      </c>
      <c r="U19">
        <v>43.1462</v>
      </c>
      <c r="W19" s="2"/>
      <c r="X19" s="2" t="s">
        <v>23</v>
      </c>
      <c r="Y19" s="2" t="s">
        <v>24</v>
      </c>
      <c r="Z19" s="2" t="s">
        <v>25</v>
      </c>
      <c r="AA19" s="2" t="s">
        <v>26</v>
      </c>
      <c r="AB19" s="2" t="s">
        <v>27</v>
      </c>
      <c r="AC19" s="2" t="s">
        <v>28</v>
      </c>
      <c r="AD19" s="2" t="s">
        <v>29</v>
      </c>
      <c r="AE19" s="2" t="s">
        <v>30</v>
      </c>
      <c r="AF19" s="2" t="s">
        <v>31</v>
      </c>
      <c r="AG19" s="2" t="s">
        <v>32</v>
      </c>
      <c r="AH19" s="2" t="s">
        <v>33</v>
      </c>
      <c r="AI19" s="2" t="s">
        <v>34</v>
      </c>
      <c r="AJ19" s="2" t="s">
        <v>36</v>
      </c>
    </row>
    <row r="20" spans="1:36" x14ac:dyDescent="0.25">
      <c r="A20" t="s">
        <v>133</v>
      </c>
      <c r="G20">
        <v>0.77256100000000005</v>
      </c>
      <c r="H20">
        <v>0.33781499999999998</v>
      </c>
      <c r="I20">
        <v>48.835999999999999</v>
      </c>
      <c r="J20">
        <v>2.1085199999999999</v>
      </c>
      <c r="K20">
        <v>11.2867</v>
      </c>
      <c r="L20">
        <v>4.2111099999999997</v>
      </c>
      <c r="M20">
        <v>18.298200000000001</v>
      </c>
      <c r="N20">
        <v>4.6107300000000002</v>
      </c>
      <c r="O20">
        <v>9.2646599999999992</v>
      </c>
      <c r="P20">
        <v>-3.3140000000000003E-2</v>
      </c>
      <c r="Q20">
        <v>0.65368000000000004</v>
      </c>
      <c r="R20">
        <v>-0.13691999999999999</v>
      </c>
      <c r="S20">
        <v>0</v>
      </c>
      <c r="T20">
        <v>100.21</v>
      </c>
      <c r="U20">
        <v>42.386000000000003</v>
      </c>
      <c r="W20" s="2" t="s">
        <v>139</v>
      </c>
      <c r="X20">
        <v>0.32048292452830179</v>
      </c>
      <c r="Y20" t="s">
        <v>118</v>
      </c>
      <c r="Z20">
        <v>49.216901886792449</v>
      </c>
      <c r="AA20">
        <v>1.9684447169811325</v>
      </c>
      <c r="AB20">
        <v>12.08135471698113</v>
      </c>
      <c r="AC20">
        <v>4.1380081132075475</v>
      </c>
      <c r="AD20">
        <v>18.715049056603775</v>
      </c>
      <c r="AE20">
        <v>4.995502641509435</v>
      </c>
      <c r="AF20">
        <v>8.61680094339623</v>
      </c>
      <c r="AG20" t="s">
        <v>118</v>
      </c>
      <c r="AH20">
        <v>0.57178033962264152</v>
      </c>
      <c r="AI20" t="s">
        <v>118</v>
      </c>
      <c r="AJ20">
        <f>SUM(X20:AI20)</f>
        <v>100.62432533962263</v>
      </c>
    </row>
    <row r="21" spans="1:36" x14ac:dyDescent="0.25">
      <c r="A21" t="s">
        <v>134</v>
      </c>
      <c r="G21">
        <v>9.0562000000000004E-2</v>
      </c>
      <c r="H21">
        <v>-8.0740000000000006E-2</v>
      </c>
      <c r="I21">
        <v>50.255499999999998</v>
      </c>
      <c r="J21">
        <v>1.7357400000000001</v>
      </c>
      <c r="K21">
        <v>13.581799999999999</v>
      </c>
      <c r="L21">
        <v>4.0734500000000002</v>
      </c>
      <c r="M21">
        <v>18.0322</v>
      </c>
      <c r="N21">
        <v>4.9112799999999996</v>
      </c>
      <c r="O21">
        <v>8.2164699999999993</v>
      </c>
      <c r="P21">
        <v>5.4704000000000003E-2</v>
      </c>
      <c r="Q21">
        <v>0.53008599999999995</v>
      </c>
      <c r="R21">
        <v>-7.238E-2</v>
      </c>
      <c r="S21">
        <v>0</v>
      </c>
      <c r="T21">
        <v>101.32899999999999</v>
      </c>
      <c r="U21">
        <v>43.323</v>
      </c>
      <c r="W21" s="2"/>
    </row>
    <row r="22" spans="1:36" x14ac:dyDescent="0.25">
      <c r="A22" t="s">
        <v>135</v>
      </c>
      <c r="G22">
        <v>0.17509</v>
      </c>
      <c r="H22">
        <v>0.12962299999999999</v>
      </c>
      <c r="I22">
        <v>49.1843</v>
      </c>
      <c r="J22">
        <v>1.6698900000000001</v>
      </c>
      <c r="K22">
        <v>13.6226</v>
      </c>
      <c r="L22">
        <v>4.3299000000000003</v>
      </c>
      <c r="M22">
        <v>17.771100000000001</v>
      </c>
      <c r="N22">
        <v>5.4818899999999999</v>
      </c>
      <c r="O22">
        <v>8.5895799999999998</v>
      </c>
      <c r="P22">
        <v>3.7039000000000002E-2</v>
      </c>
      <c r="Q22">
        <v>0.678871</v>
      </c>
      <c r="R22">
        <v>4.8182999999999997E-2</v>
      </c>
      <c r="S22">
        <v>0</v>
      </c>
      <c r="T22">
        <v>101.718</v>
      </c>
      <c r="U22">
        <v>43.336100000000002</v>
      </c>
      <c r="W22" s="2"/>
    </row>
    <row r="23" spans="1:36" x14ac:dyDescent="0.25">
      <c r="A23" t="s">
        <v>18</v>
      </c>
      <c r="G23">
        <v>0.175788</v>
      </c>
      <c r="H23">
        <v>-8.0920000000000006E-2</v>
      </c>
      <c r="I23">
        <v>49.701799999999999</v>
      </c>
      <c r="J23">
        <v>2.11165</v>
      </c>
      <c r="K23">
        <v>12.513400000000001</v>
      </c>
      <c r="L23">
        <v>4.3084800000000003</v>
      </c>
      <c r="M23">
        <v>18.444800000000001</v>
      </c>
      <c r="N23">
        <v>5.5339299999999998</v>
      </c>
      <c r="O23">
        <v>7.8204200000000004</v>
      </c>
      <c r="P23">
        <v>5.4158999999999999E-2</v>
      </c>
      <c r="Q23">
        <v>0.528312</v>
      </c>
      <c r="R23">
        <v>0.29028199999999998</v>
      </c>
      <c r="S23">
        <v>0</v>
      </c>
      <c r="T23">
        <v>101.402</v>
      </c>
      <c r="U23">
        <v>43.182200000000002</v>
      </c>
      <c r="W23" s="2"/>
    </row>
    <row r="24" spans="1:36" x14ac:dyDescent="0.25">
      <c r="A24" t="s">
        <v>136</v>
      </c>
      <c r="G24">
        <v>0.514544</v>
      </c>
      <c r="H24">
        <v>0.128578</v>
      </c>
      <c r="I24">
        <v>48.560499999999998</v>
      </c>
      <c r="J24">
        <v>1.9230799999999999</v>
      </c>
      <c r="K24">
        <v>11.073499999999999</v>
      </c>
      <c r="L24">
        <v>4.5545099999999996</v>
      </c>
      <c r="M24">
        <v>19.1388</v>
      </c>
      <c r="N24">
        <v>5.3814200000000003</v>
      </c>
      <c r="O24">
        <v>8.1295699999999993</v>
      </c>
      <c r="P24">
        <v>-1.558E-2</v>
      </c>
      <c r="Q24">
        <v>0.48447400000000002</v>
      </c>
      <c r="R24">
        <v>-0.19647000000000001</v>
      </c>
      <c r="S24">
        <v>0</v>
      </c>
      <c r="T24">
        <v>99.676900000000003</v>
      </c>
      <c r="U24">
        <v>42.3063</v>
      </c>
      <c r="W24" s="2"/>
    </row>
    <row r="25" spans="1:36" x14ac:dyDescent="0.25">
      <c r="A25" t="s">
        <v>137</v>
      </c>
      <c r="G25">
        <v>0.17591999999999999</v>
      </c>
      <c r="H25">
        <v>-8.0920000000000006E-2</v>
      </c>
      <c r="I25">
        <v>49.442</v>
      </c>
      <c r="J25">
        <v>1.60558</v>
      </c>
      <c r="K25">
        <v>11.515000000000001</v>
      </c>
      <c r="L25">
        <v>3.7862300000000002</v>
      </c>
      <c r="M25">
        <v>17.773399999999999</v>
      </c>
      <c r="N25">
        <v>4.91214</v>
      </c>
      <c r="O25">
        <v>9.2786899999999992</v>
      </c>
      <c r="P25">
        <v>5.4019999999999999E-2</v>
      </c>
      <c r="Q25">
        <v>0.69932799999999995</v>
      </c>
      <c r="R25">
        <v>-0.19600999999999999</v>
      </c>
      <c r="S25">
        <v>0</v>
      </c>
      <c r="T25">
        <v>98.965400000000002</v>
      </c>
      <c r="U25">
        <v>42.178899999999999</v>
      </c>
      <c r="W25" s="2"/>
    </row>
    <row r="26" spans="1:36" x14ac:dyDescent="0.25">
      <c r="G26">
        <v>6.4900000000000001E-3</v>
      </c>
      <c r="H26">
        <v>-8.0740000000000006E-2</v>
      </c>
      <c r="I26">
        <v>49.400700000000001</v>
      </c>
      <c r="J26">
        <v>1.80002</v>
      </c>
      <c r="K26">
        <v>13.6088</v>
      </c>
      <c r="L26">
        <v>4.1289800000000003</v>
      </c>
      <c r="M26">
        <v>18.7972</v>
      </c>
      <c r="N26">
        <v>5.2698099999999997</v>
      </c>
      <c r="O26">
        <v>7.5295199999999998</v>
      </c>
      <c r="P26">
        <v>2.4710000000000001E-3</v>
      </c>
      <c r="Q26">
        <v>0.48801699999999998</v>
      </c>
      <c r="R26">
        <v>-1.1509999999999999E-2</v>
      </c>
      <c r="S26">
        <v>0</v>
      </c>
      <c r="T26">
        <v>100.94</v>
      </c>
      <c r="U26">
        <v>43.1081</v>
      </c>
      <c r="W26" s="2"/>
    </row>
    <row r="27" spans="1:36" x14ac:dyDescent="0.25">
      <c r="G27">
        <v>0.34117500000000001</v>
      </c>
      <c r="H27">
        <v>-8.0610000000000001E-2</v>
      </c>
      <c r="I27">
        <v>50.301099999999998</v>
      </c>
      <c r="J27">
        <v>1.4845200000000001</v>
      </c>
      <c r="K27">
        <v>12.954499999999999</v>
      </c>
      <c r="L27">
        <v>4.2212899999999998</v>
      </c>
      <c r="M27">
        <v>18.193300000000001</v>
      </c>
      <c r="N27">
        <v>5.5272199999999998</v>
      </c>
      <c r="O27">
        <v>7.7639800000000001</v>
      </c>
      <c r="P27">
        <v>2.0174999999999998E-2</v>
      </c>
      <c r="Q27">
        <v>0.51021799999999995</v>
      </c>
      <c r="R27">
        <v>-0.13203999999999999</v>
      </c>
      <c r="S27">
        <v>0</v>
      </c>
      <c r="T27">
        <v>101.105</v>
      </c>
      <c r="U27">
        <v>43.3611</v>
      </c>
      <c r="W27" s="2"/>
    </row>
    <row r="28" spans="1:36" x14ac:dyDescent="0.25">
      <c r="G28">
        <v>0.34479799999999999</v>
      </c>
      <c r="H28">
        <v>0.12942899999999999</v>
      </c>
      <c r="I28">
        <v>48.498399999999997</v>
      </c>
      <c r="J28">
        <v>1.8570500000000001</v>
      </c>
      <c r="K28">
        <v>13.0116</v>
      </c>
      <c r="L28">
        <v>3.6613099999999998</v>
      </c>
      <c r="M28">
        <v>17.712199999999999</v>
      </c>
      <c r="N28">
        <v>4.7635800000000001</v>
      </c>
      <c r="O28">
        <v>8.7368299999999994</v>
      </c>
      <c r="P28">
        <v>2.0200000000000001E-3</v>
      </c>
      <c r="Q28">
        <v>0.527559</v>
      </c>
      <c r="R28">
        <v>0.229351</v>
      </c>
      <c r="S28">
        <v>0</v>
      </c>
      <c r="T28">
        <v>99.474100000000007</v>
      </c>
      <c r="U28">
        <v>42.253</v>
      </c>
      <c r="W28" s="2"/>
    </row>
    <row r="29" spans="1:36" x14ac:dyDescent="0.25">
      <c r="G29">
        <v>0.175125</v>
      </c>
      <c r="H29">
        <v>-8.1000000000000003E-2</v>
      </c>
      <c r="I29">
        <v>47.917499999999997</v>
      </c>
      <c r="J29">
        <v>1.6695500000000001</v>
      </c>
      <c r="K29">
        <v>13.3581</v>
      </c>
      <c r="L29">
        <v>4.3133800000000004</v>
      </c>
      <c r="M29">
        <v>19.706199999999999</v>
      </c>
      <c r="N29">
        <v>4.96143</v>
      </c>
      <c r="O29">
        <v>8.4381000000000004</v>
      </c>
      <c r="P29">
        <v>-1.5509999999999999E-2</v>
      </c>
      <c r="Q29">
        <v>0.31253999999999998</v>
      </c>
      <c r="R29">
        <v>-7.4899999999999994E-2</v>
      </c>
      <c r="S29">
        <v>0</v>
      </c>
      <c r="T29">
        <v>100.681</v>
      </c>
      <c r="U29">
        <v>42.523400000000002</v>
      </c>
      <c r="W29" s="2"/>
    </row>
    <row r="30" spans="1:36" x14ac:dyDescent="0.25">
      <c r="G30">
        <v>0.26238</v>
      </c>
      <c r="H30">
        <v>-8.1360000000000002E-2</v>
      </c>
      <c r="I30">
        <v>46.311700000000002</v>
      </c>
      <c r="J30">
        <v>1.5364599999999999</v>
      </c>
      <c r="K30">
        <v>12.225</v>
      </c>
      <c r="L30">
        <v>4.3352300000000001</v>
      </c>
      <c r="M30">
        <v>20.087</v>
      </c>
      <c r="N30">
        <v>4.8762699999999999</v>
      </c>
      <c r="O30">
        <v>9.2569599999999994</v>
      </c>
      <c r="P30">
        <v>3.5284000000000003E-2</v>
      </c>
      <c r="Q30">
        <v>0.65312400000000004</v>
      </c>
      <c r="R30">
        <v>0.224524</v>
      </c>
      <c r="S30">
        <v>0</v>
      </c>
      <c r="T30">
        <v>99.7226</v>
      </c>
      <c r="U30">
        <v>41.680399999999999</v>
      </c>
      <c r="W30" s="2"/>
    </row>
    <row r="31" spans="1:36" x14ac:dyDescent="0.25">
      <c r="G31">
        <v>0.177618</v>
      </c>
      <c r="H31">
        <v>0.127468</v>
      </c>
      <c r="I31">
        <v>48.408700000000003</v>
      </c>
      <c r="J31">
        <v>1.60042</v>
      </c>
      <c r="K31">
        <v>10.740399999999999</v>
      </c>
      <c r="L31">
        <v>4.6476600000000001</v>
      </c>
      <c r="M31">
        <v>19.645600000000002</v>
      </c>
      <c r="N31">
        <v>4.7101899999999999</v>
      </c>
      <c r="O31">
        <v>9.5635200000000005</v>
      </c>
      <c r="P31">
        <v>-3.3509999999999998E-2</v>
      </c>
      <c r="Q31">
        <v>0.30852099999999999</v>
      </c>
      <c r="R31">
        <v>4.2900000000000001E-2</v>
      </c>
      <c r="S31">
        <v>0</v>
      </c>
      <c r="T31">
        <v>99.939499999999995</v>
      </c>
      <c r="U31">
        <v>42.093000000000004</v>
      </c>
      <c r="W31" s="2"/>
    </row>
    <row r="32" spans="1:36" x14ac:dyDescent="0.25">
      <c r="G32">
        <v>0.34801199999999999</v>
      </c>
      <c r="H32">
        <v>-8.1210000000000004E-2</v>
      </c>
      <c r="I32">
        <v>50.747999999999998</v>
      </c>
      <c r="J32">
        <v>1.7921100000000001</v>
      </c>
      <c r="K32">
        <v>11.121600000000001</v>
      </c>
      <c r="L32">
        <v>4.5641100000000003</v>
      </c>
      <c r="M32">
        <v>19.468699999999998</v>
      </c>
      <c r="N32">
        <v>3.9206400000000001</v>
      </c>
      <c r="O32">
        <v>9.3424499999999995</v>
      </c>
      <c r="P32">
        <v>-1.6E-2</v>
      </c>
      <c r="Q32">
        <v>0.58925499999999997</v>
      </c>
      <c r="R32">
        <v>-1.652E-2</v>
      </c>
      <c r="S32">
        <v>0</v>
      </c>
      <c r="T32">
        <v>101.78100000000001</v>
      </c>
      <c r="U32">
        <v>43.063499999999998</v>
      </c>
      <c r="W32" s="2"/>
    </row>
    <row r="33" spans="7:23" x14ac:dyDescent="0.25">
      <c r="G33">
        <v>0.17496</v>
      </c>
      <c r="H33">
        <v>0.130408</v>
      </c>
      <c r="I33">
        <v>51.235100000000003</v>
      </c>
      <c r="J33">
        <v>1.7984500000000001</v>
      </c>
      <c r="K33">
        <v>12.7966</v>
      </c>
      <c r="L33">
        <v>3.6693799999999999</v>
      </c>
      <c r="M33">
        <v>17.423999999999999</v>
      </c>
      <c r="N33">
        <v>4.6139099999999997</v>
      </c>
      <c r="O33">
        <v>8.6754700000000007</v>
      </c>
      <c r="P33">
        <v>3.7428000000000003E-2</v>
      </c>
      <c r="Q33">
        <v>0.46509499999999998</v>
      </c>
      <c r="R33">
        <v>-7.2260000000000005E-2</v>
      </c>
      <c r="S33">
        <v>0</v>
      </c>
      <c r="T33">
        <v>100.949</v>
      </c>
      <c r="U33">
        <v>43.321300000000001</v>
      </c>
      <c r="W33" s="2"/>
    </row>
    <row r="34" spans="7:23" x14ac:dyDescent="0.25">
      <c r="G34">
        <v>0.34506399999999998</v>
      </c>
      <c r="H34">
        <v>0.129577</v>
      </c>
      <c r="I34">
        <v>49.5929</v>
      </c>
      <c r="J34">
        <v>2.8086500000000001</v>
      </c>
      <c r="K34">
        <v>12.678900000000001</v>
      </c>
      <c r="L34">
        <v>4.2834599999999998</v>
      </c>
      <c r="M34">
        <v>17.786100000000001</v>
      </c>
      <c r="N34">
        <v>5.2266599999999999</v>
      </c>
      <c r="O34">
        <v>7.5892999999999997</v>
      </c>
      <c r="P34">
        <v>-1.532E-2</v>
      </c>
      <c r="Q34">
        <v>0.699936</v>
      </c>
      <c r="R34">
        <v>4.7480000000000001E-2</v>
      </c>
      <c r="S34">
        <v>0</v>
      </c>
      <c r="T34">
        <v>101.173</v>
      </c>
      <c r="U34">
        <v>43.119799999999998</v>
      </c>
      <c r="W34" s="2"/>
    </row>
    <row r="35" spans="7:23" x14ac:dyDescent="0.25">
      <c r="G35">
        <v>0.176262</v>
      </c>
      <c r="H35">
        <v>-8.1049999999999997E-2</v>
      </c>
      <c r="I35">
        <v>49.331099999999999</v>
      </c>
      <c r="J35">
        <v>2.0471300000000001</v>
      </c>
      <c r="K35">
        <v>12.399699999999999</v>
      </c>
      <c r="L35">
        <v>4.3898900000000003</v>
      </c>
      <c r="M35">
        <v>18.511299999999999</v>
      </c>
      <c r="N35">
        <v>4.82003</v>
      </c>
      <c r="O35">
        <v>8.9641099999999998</v>
      </c>
      <c r="P35">
        <v>-3.3099999999999997E-2</v>
      </c>
      <c r="Q35">
        <v>0.56880600000000003</v>
      </c>
      <c r="R35">
        <v>-0.13627</v>
      </c>
      <c r="S35">
        <v>0</v>
      </c>
      <c r="T35">
        <v>100.958</v>
      </c>
      <c r="U35">
        <v>42.801900000000003</v>
      </c>
      <c r="W35" s="2"/>
    </row>
    <row r="36" spans="7:23" x14ac:dyDescent="0.25">
      <c r="G36">
        <v>9.0671000000000002E-2</v>
      </c>
      <c r="H36">
        <v>-8.0699999999999994E-2</v>
      </c>
      <c r="I36">
        <v>50.344299999999997</v>
      </c>
      <c r="J36">
        <v>2.36951</v>
      </c>
      <c r="K36">
        <v>14.1097</v>
      </c>
      <c r="L36">
        <v>3.7714099999999999</v>
      </c>
      <c r="M36">
        <v>17.391500000000001</v>
      </c>
      <c r="N36">
        <v>4.45038</v>
      </c>
      <c r="O36">
        <v>7.75556</v>
      </c>
      <c r="P36">
        <v>2.0045E-2</v>
      </c>
      <c r="Q36">
        <v>0.57345500000000005</v>
      </c>
      <c r="R36">
        <v>-1.12E-2</v>
      </c>
      <c r="S36">
        <v>0</v>
      </c>
      <c r="T36">
        <v>100.785</v>
      </c>
      <c r="U36">
        <v>43.146500000000003</v>
      </c>
    </row>
    <row r="37" spans="7:23" x14ac:dyDescent="0.25">
      <c r="G37">
        <v>0.17577699999999999</v>
      </c>
      <c r="H37">
        <v>-8.1040000000000001E-2</v>
      </c>
      <c r="I37">
        <v>49.051600000000001</v>
      </c>
      <c r="J37">
        <v>1.92157</v>
      </c>
      <c r="K37">
        <v>13.100199999999999</v>
      </c>
      <c r="L37">
        <v>4.5713100000000004</v>
      </c>
      <c r="M37">
        <v>19.465199999999999</v>
      </c>
      <c r="N37">
        <v>4.7152500000000002</v>
      </c>
      <c r="O37">
        <v>8.1264800000000008</v>
      </c>
      <c r="P37">
        <v>1.9009999999999999E-2</v>
      </c>
      <c r="Q37">
        <v>0.61372700000000002</v>
      </c>
      <c r="R37">
        <v>0.106838</v>
      </c>
      <c r="S37">
        <v>0</v>
      </c>
      <c r="T37">
        <v>101.786</v>
      </c>
      <c r="U37">
        <v>43.0732</v>
      </c>
    </row>
    <row r="38" spans="7:23" x14ac:dyDescent="0.25">
      <c r="G38">
        <v>0.43059399999999998</v>
      </c>
      <c r="H38">
        <v>-8.0990000000000006E-2</v>
      </c>
      <c r="I38">
        <v>51.128</v>
      </c>
      <c r="J38">
        <v>2.0489899999999999</v>
      </c>
      <c r="K38">
        <v>10.7881</v>
      </c>
      <c r="L38">
        <v>4.1354199999999999</v>
      </c>
      <c r="M38">
        <v>19.040199999999999</v>
      </c>
      <c r="N38">
        <v>4.8529400000000003</v>
      </c>
      <c r="O38">
        <v>8.1303300000000007</v>
      </c>
      <c r="P38">
        <v>-1.542E-2</v>
      </c>
      <c r="Q38">
        <v>0.37739499999999998</v>
      </c>
      <c r="R38">
        <v>0.107554</v>
      </c>
      <c r="S38">
        <v>0</v>
      </c>
      <c r="T38">
        <v>100.943</v>
      </c>
      <c r="U38">
        <v>43.061799999999998</v>
      </c>
    </row>
    <row r="39" spans="7:23" x14ac:dyDescent="0.25">
      <c r="G39">
        <v>0.26305699999999999</v>
      </c>
      <c r="H39">
        <v>0.127577</v>
      </c>
      <c r="I39">
        <v>48.474699999999999</v>
      </c>
      <c r="J39">
        <v>2.29548</v>
      </c>
      <c r="K39">
        <v>11.8062</v>
      </c>
      <c r="L39">
        <v>4.5712599999999997</v>
      </c>
      <c r="M39">
        <v>19.288399999999999</v>
      </c>
      <c r="N39">
        <v>4.2632000000000003</v>
      </c>
      <c r="O39">
        <v>9.1798699999999993</v>
      </c>
      <c r="P39">
        <v>5.2787000000000001E-2</v>
      </c>
      <c r="Q39">
        <v>0.48029899999999998</v>
      </c>
      <c r="R39">
        <v>-1.754E-2</v>
      </c>
      <c r="S39">
        <v>0</v>
      </c>
      <c r="T39">
        <v>100.785</v>
      </c>
      <c r="U39">
        <v>42.375700000000002</v>
      </c>
    </row>
    <row r="40" spans="7:23" x14ac:dyDescent="0.25">
      <c r="G40">
        <v>0.26190400000000003</v>
      </c>
      <c r="H40">
        <v>-8.1140000000000004E-2</v>
      </c>
      <c r="I40">
        <v>48.906599999999997</v>
      </c>
      <c r="J40">
        <v>2.61436</v>
      </c>
      <c r="K40">
        <v>12.1013</v>
      </c>
      <c r="L40">
        <v>4.15646</v>
      </c>
      <c r="M40">
        <v>18.918399999999998</v>
      </c>
      <c r="N40">
        <v>5.0196199999999997</v>
      </c>
      <c r="O40">
        <v>8.5763800000000003</v>
      </c>
      <c r="P40">
        <v>-3.3270000000000001E-2</v>
      </c>
      <c r="Q40">
        <v>0.63297199999999998</v>
      </c>
      <c r="R40">
        <v>-1.5779999999999999E-2</v>
      </c>
      <c r="S40">
        <v>0</v>
      </c>
      <c r="T40">
        <v>101.05800000000001</v>
      </c>
      <c r="U40">
        <v>42.706200000000003</v>
      </c>
    </row>
    <row r="41" spans="7:23" x14ac:dyDescent="0.25">
      <c r="G41">
        <v>0.51774299999999995</v>
      </c>
      <c r="H41">
        <v>-8.115E-2</v>
      </c>
      <c r="I41">
        <v>49.311100000000003</v>
      </c>
      <c r="J41">
        <v>2.4864299999999999</v>
      </c>
      <c r="K41">
        <v>11.9915</v>
      </c>
      <c r="L41">
        <v>4.0151700000000003</v>
      </c>
      <c r="M41">
        <v>18.8002</v>
      </c>
      <c r="N41">
        <v>4.9414400000000001</v>
      </c>
      <c r="O41">
        <v>9.3382000000000005</v>
      </c>
      <c r="P41">
        <v>-1.5970000000000002E-2</v>
      </c>
      <c r="Q41">
        <v>0.63193900000000003</v>
      </c>
      <c r="R41">
        <v>-7.6770000000000005E-2</v>
      </c>
      <c r="S41">
        <v>0</v>
      </c>
      <c r="T41">
        <v>101.86</v>
      </c>
      <c r="U41">
        <v>42.9617</v>
      </c>
    </row>
    <row r="42" spans="7:23" x14ac:dyDescent="0.25">
      <c r="G42">
        <v>0.259465</v>
      </c>
      <c r="H42">
        <v>-8.0839999999999995E-2</v>
      </c>
      <c r="I42">
        <v>50.886499999999998</v>
      </c>
      <c r="J42">
        <v>1.67136</v>
      </c>
      <c r="K42">
        <v>12.0136</v>
      </c>
      <c r="L42">
        <v>3.9683299999999999</v>
      </c>
      <c r="M42">
        <v>18.8157</v>
      </c>
      <c r="N42">
        <v>4.9515700000000002</v>
      </c>
      <c r="O42">
        <v>8.36876</v>
      </c>
      <c r="P42">
        <v>7.1673000000000001E-2</v>
      </c>
      <c r="Q42">
        <v>0.65926899999999999</v>
      </c>
      <c r="R42">
        <v>-7.3419999999999999E-2</v>
      </c>
      <c r="S42">
        <v>0</v>
      </c>
      <c r="T42">
        <v>101.512</v>
      </c>
      <c r="U42">
        <v>43.363799999999998</v>
      </c>
    </row>
    <row r="43" spans="7:23" x14ac:dyDescent="0.25">
      <c r="G43">
        <v>0.25956400000000002</v>
      </c>
      <c r="H43">
        <v>0.129971</v>
      </c>
      <c r="I43">
        <v>50.293300000000002</v>
      </c>
      <c r="J43">
        <v>1.92513</v>
      </c>
      <c r="K43">
        <v>11.2974</v>
      </c>
      <c r="L43">
        <v>3.7215600000000002</v>
      </c>
      <c r="M43">
        <v>18.159400000000002</v>
      </c>
      <c r="N43">
        <v>5.3708799999999997</v>
      </c>
      <c r="O43">
        <v>8.13889</v>
      </c>
      <c r="P43">
        <v>-1.502E-2</v>
      </c>
      <c r="Q43">
        <v>0.37894800000000001</v>
      </c>
      <c r="R43">
        <v>-7.2910000000000003E-2</v>
      </c>
      <c r="S43">
        <v>0</v>
      </c>
      <c r="T43">
        <v>99.587100000000007</v>
      </c>
      <c r="U43">
        <v>42.692399999999999</v>
      </c>
    </row>
    <row r="44" spans="7:23" x14ac:dyDescent="0.25">
      <c r="G44">
        <v>0.35015299999999999</v>
      </c>
      <c r="H44">
        <v>-8.1430000000000002E-2</v>
      </c>
      <c r="I44">
        <v>48.202500000000001</v>
      </c>
      <c r="J44">
        <v>2.2279900000000001</v>
      </c>
      <c r="K44">
        <v>10.5449</v>
      </c>
      <c r="L44">
        <v>3.55572</v>
      </c>
      <c r="M44">
        <v>19.096800000000002</v>
      </c>
      <c r="N44">
        <v>4.8356300000000001</v>
      </c>
      <c r="O44">
        <v>10.5472</v>
      </c>
      <c r="P44">
        <v>1.7911E-2</v>
      </c>
      <c r="Q44">
        <v>0.69321999999999995</v>
      </c>
      <c r="R44">
        <v>-7.9460000000000003E-2</v>
      </c>
      <c r="S44">
        <v>0</v>
      </c>
      <c r="T44">
        <v>99.911100000000005</v>
      </c>
      <c r="U44">
        <v>41.888199999999998</v>
      </c>
    </row>
    <row r="45" spans="7:23" x14ac:dyDescent="0.25">
      <c r="G45">
        <v>0.69030199999999997</v>
      </c>
      <c r="H45">
        <v>0.12807099999999999</v>
      </c>
      <c r="I45">
        <v>48.458100000000002</v>
      </c>
      <c r="J45">
        <v>2.6102699999999999</v>
      </c>
      <c r="K45">
        <v>11.1181</v>
      </c>
      <c r="L45">
        <v>3.9577300000000002</v>
      </c>
      <c r="M45">
        <v>18.481100000000001</v>
      </c>
      <c r="N45">
        <v>5.2478999999999996</v>
      </c>
      <c r="O45">
        <v>9.4070499999999999</v>
      </c>
      <c r="P45">
        <v>3.5774E-2</v>
      </c>
      <c r="Q45">
        <v>0.652138</v>
      </c>
      <c r="R45">
        <v>-1.6920000000000001E-2</v>
      </c>
      <c r="S45">
        <v>0</v>
      </c>
      <c r="T45">
        <v>100.77</v>
      </c>
      <c r="U45">
        <v>42.431100000000001</v>
      </c>
    </row>
    <row r="46" spans="7:23" x14ac:dyDescent="0.25">
      <c r="G46">
        <v>0.175284</v>
      </c>
      <c r="H46">
        <v>-8.0939999999999998E-2</v>
      </c>
      <c r="I46">
        <v>49.869</v>
      </c>
      <c r="J46">
        <v>1.7330099999999999</v>
      </c>
      <c r="K46">
        <v>13.502800000000001</v>
      </c>
      <c r="L46">
        <v>3.7718600000000002</v>
      </c>
      <c r="M46">
        <v>18.868099999999998</v>
      </c>
      <c r="N46">
        <v>3.6823600000000001</v>
      </c>
      <c r="O46">
        <v>8.8239000000000001</v>
      </c>
      <c r="P46">
        <v>1.9629999999999999E-3</v>
      </c>
      <c r="Q46">
        <v>0.63637600000000005</v>
      </c>
      <c r="R46">
        <v>-7.4319999999999997E-2</v>
      </c>
      <c r="S46">
        <v>0</v>
      </c>
      <c r="T46">
        <v>100.90900000000001</v>
      </c>
      <c r="U46">
        <v>42.841900000000003</v>
      </c>
    </row>
    <row r="47" spans="7:23" x14ac:dyDescent="0.25">
      <c r="G47">
        <v>0.34510999999999997</v>
      </c>
      <c r="H47">
        <v>0.337368</v>
      </c>
      <c r="I47">
        <v>48.360799999999998</v>
      </c>
      <c r="J47">
        <v>2.2383099999999998</v>
      </c>
      <c r="K47">
        <v>12.352600000000001</v>
      </c>
      <c r="L47">
        <v>3.9934500000000002</v>
      </c>
      <c r="M47">
        <v>19.955200000000001</v>
      </c>
      <c r="N47">
        <v>5.0970599999999999</v>
      </c>
      <c r="O47">
        <v>8.2058900000000001</v>
      </c>
      <c r="P47">
        <v>1.8932000000000001E-2</v>
      </c>
      <c r="Q47">
        <v>0.54963499999999998</v>
      </c>
      <c r="R47">
        <v>-7.5469999999999995E-2</v>
      </c>
      <c r="S47">
        <v>0</v>
      </c>
      <c r="T47">
        <v>101.379</v>
      </c>
      <c r="U47">
        <v>42.848799999999997</v>
      </c>
    </row>
    <row r="48" spans="7:23" x14ac:dyDescent="0.25">
      <c r="G48">
        <v>0.51682799999999995</v>
      </c>
      <c r="H48">
        <v>0.33799699999999999</v>
      </c>
      <c r="I48">
        <v>49.435200000000002</v>
      </c>
      <c r="J48">
        <v>2.1732900000000002</v>
      </c>
      <c r="K48">
        <v>10.8222</v>
      </c>
      <c r="L48">
        <v>3.8155999999999999</v>
      </c>
      <c r="M48">
        <v>19.032299999999999</v>
      </c>
      <c r="N48">
        <v>4.1948400000000001</v>
      </c>
      <c r="O48">
        <v>8.5842700000000001</v>
      </c>
      <c r="P48">
        <v>3.6192000000000002E-2</v>
      </c>
      <c r="Q48">
        <v>0.48381299999999999</v>
      </c>
      <c r="R48">
        <v>-1.5270000000000001E-2</v>
      </c>
      <c r="S48">
        <v>0</v>
      </c>
      <c r="T48">
        <v>99.417199999999994</v>
      </c>
      <c r="U48">
        <v>42.174300000000002</v>
      </c>
    </row>
    <row r="49" spans="1:21" x14ac:dyDescent="0.25">
      <c r="G49">
        <v>0.77274500000000002</v>
      </c>
      <c r="H49">
        <v>0.12921299999999999</v>
      </c>
      <c r="I49">
        <v>50.703099999999999</v>
      </c>
      <c r="J49">
        <v>1.72895</v>
      </c>
      <c r="K49">
        <v>9.6435999999999993</v>
      </c>
      <c r="L49">
        <v>3.6573000000000002</v>
      </c>
      <c r="M49">
        <v>17.774799999999999</v>
      </c>
      <c r="N49">
        <v>5.6215700000000002</v>
      </c>
      <c r="O49">
        <v>9.8793900000000008</v>
      </c>
      <c r="P49">
        <v>-3.2919999999999998E-2</v>
      </c>
      <c r="Q49">
        <v>0.71891899999999997</v>
      </c>
      <c r="R49">
        <v>-1.482E-2</v>
      </c>
      <c r="S49">
        <v>0</v>
      </c>
      <c r="T49">
        <v>100.58199999999999</v>
      </c>
      <c r="U49">
        <v>42.868600000000001</v>
      </c>
    </row>
    <row r="50" spans="1:21" x14ac:dyDescent="0.25">
      <c r="G50">
        <v>0.60418000000000005</v>
      </c>
      <c r="H50">
        <v>0.33869300000000002</v>
      </c>
      <c r="I50">
        <v>49.710999999999999</v>
      </c>
      <c r="J50">
        <v>2.1705399999999999</v>
      </c>
      <c r="K50">
        <v>10.4239</v>
      </c>
      <c r="L50">
        <v>3.9296899999999999</v>
      </c>
      <c r="M50">
        <v>17.661200000000001</v>
      </c>
      <c r="N50">
        <v>4.2332999999999998</v>
      </c>
      <c r="O50">
        <v>9.4148099999999992</v>
      </c>
      <c r="P50">
        <v>-1.5820000000000001E-2</v>
      </c>
      <c r="Q50">
        <v>0.438471</v>
      </c>
      <c r="R50">
        <v>-1.5740000000000001E-2</v>
      </c>
      <c r="S50">
        <v>0</v>
      </c>
      <c r="T50">
        <v>98.894300000000001</v>
      </c>
      <c r="U50">
        <v>42.008600000000001</v>
      </c>
    </row>
    <row r="51" spans="1:21" x14ac:dyDescent="0.25">
      <c r="G51">
        <v>0.26127600000000001</v>
      </c>
      <c r="H51">
        <v>-8.1100000000000005E-2</v>
      </c>
      <c r="I51">
        <v>47.968600000000002</v>
      </c>
      <c r="J51">
        <v>2.2970299999999999</v>
      </c>
      <c r="K51">
        <v>13.2849</v>
      </c>
      <c r="L51">
        <v>3.9317000000000002</v>
      </c>
      <c r="M51">
        <v>18.5442</v>
      </c>
      <c r="N51">
        <v>4.7752999999999997</v>
      </c>
      <c r="O51">
        <v>8.8041900000000002</v>
      </c>
      <c r="P51">
        <v>1.523E-3</v>
      </c>
      <c r="Q51">
        <v>0.59011400000000003</v>
      </c>
      <c r="R51">
        <v>0.166576</v>
      </c>
      <c r="S51">
        <v>0</v>
      </c>
      <c r="T51">
        <v>100.544</v>
      </c>
      <c r="U51">
        <v>42.392099999999999</v>
      </c>
    </row>
    <row r="52" spans="1:21" x14ac:dyDescent="0.25">
      <c r="G52">
        <v>0.42428700000000003</v>
      </c>
      <c r="H52">
        <v>-8.0570000000000003E-2</v>
      </c>
      <c r="I52">
        <v>49.363100000000003</v>
      </c>
      <c r="J52">
        <v>1.23092</v>
      </c>
      <c r="K52">
        <v>12.860200000000001</v>
      </c>
      <c r="L52">
        <v>4.1899300000000004</v>
      </c>
      <c r="M52">
        <v>17.983699999999999</v>
      </c>
      <c r="N52">
        <v>5.3733399999999998</v>
      </c>
      <c r="O52">
        <v>7.3809800000000001</v>
      </c>
      <c r="P52">
        <v>2.0264000000000001E-2</v>
      </c>
      <c r="Q52">
        <v>0.48931200000000002</v>
      </c>
      <c r="R52">
        <v>5.0791999999999997E-2</v>
      </c>
      <c r="S52">
        <v>0</v>
      </c>
      <c r="T52">
        <v>99.286199999999994</v>
      </c>
      <c r="U52">
        <v>42.5914</v>
      </c>
    </row>
    <row r="53" spans="1:21" x14ac:dyDescent="0.25">
      <c r="G53">
        <v>0.34160400000000002</v>
      </c>
      <c r="H53">
        <v>-8.0699999999999994E-2</v>
      </c>
      <c r="I53">
        <v>50.146500000000003</v>
      </c>
      <c r="J53">
        <v>1.9283699999999999</v>
      </c>
      <c r="K53">
        <v>12.876899999999999</v>
      </c>
      <c r="L53">
        <v>4.1342600000000003</v>
      </c>
      <c r="M53">
        <v>19.543500000000002</v>
      </c>
      <c r="N53">
        <v>5.1308199999999999</v>
      </c>
      <c r="O53">
        <v>6.46028</v>
      </c>
      <c r="P53">
        <v>1.9963000000000002E-2</v>
      </c>
      <c r="Q53">
        <v>0.59831599999999996</v>
      </c>
      <c r="R53">
        <v>0.17155100000000001</v>
      </c>
      <c r="S53">
        <v>0</v>
      </c>
      <c r="T53">
        <v>101.271</v>
      </c>
      <c r="U53">
        <v>43.324199999999998</v>
      </c>
    </row>
    <row r="54" spans="1:21" x14ac:dyDescent="0.25">
      <c r="G54">
        <v>0.34742000000000001</v>
      </c>
      <c r="H54">
        <v>-8.1170000000000006E-2</v>
      </c>
      <c r="I54">
        <v>50.806399999999996</v>
      </c>
      <c r="J54">
        <v>1.9183399999999999</v>
      </c>
      <c r="K54">
        <v>11.2521</v>
      </c>
      <c r="L54">
        <v>4.0237100000000003</v>
      </c>
      <c r="M54">
        <v>19.366900000000001</v>
      </c>
      <c r="N54">
        <v>4.2786499999999998</v>
      </c>
      <c r="O54">
        <v>9.1910500000000006</v>
      </c>
      <c r="P54">
        <v>1.4369999999999999E-3</v>
      </c>
      <c r="Q54">
        <v>0.37518499999999999</v>
      </c>
      <c r="R54">
        <v>0.16619600000000001</v>
      </c>
      <c r="S54">
        <v>0</v>
      </c>
      <c r="T54">
        <v>101.646</v>
      </c>
      <c r="U54">
        <v>43.065399999999997</v>
      </c>
    </row>
    <row r="55" spans="1:21" x14ac:dyDescent="0.25">
      <c r="G55">
        <v>0.34930699999999998</v>
      </c>
      <c r="H55">
        <v>0.12782399999999999</v>
      </c>
      <c r="I55">
        <v>48.423299999999998</v>
      </c>
      <c r="J55">
        <v>2.6071399999999998</v>
      </c>
      <c r="K55">
        <v>12.0259</v>
      </c>
      <c r="L55">
        <v>3.8347600000000002</v>
      </c>
      <c r="M55">
        <v>19.058700000000002</v>
      </c>
      <c r="N55">
        <v>4.5152700000000001</v>
      </c>
      <c r="O55">
        <v>9.1724499999999995</v>
      </c>
      <c r="P55">
        <v>9.7799999999999992E-4</v>
      </c>
      <c r="Q55">
        <v>0.56623699999999999</v>
      </c>
      <c r="R55">
        <v>0.40653899999999998</v>
      </c>
      <c r="S55">
        <v>0</v>
      </c>
      <c r="T55">
        <v>101.08799999999999</v>
      </c>
      <c r="U55">
        <v>42.462600000000002</v>
      </c>
    </row>
    <row r="56" spans="1:21" x14ac:dyDescent="0.25">
      <c r="G56">
        <v>9.1728000000000004E-2</v>
      </c>
      <c r="H56">
        <v>0.127887</v>
      </c>
      <c r="I56">
        <v>48.798999999999999</v>
      </c>
      <c r="J56">
        <v>1.91726</v>
      </c>
      <c r="K56">
        <v>11.285</v>
      </c>
      <c r="L56">
        <v>3.5863700000000001</v>
      </c>
      <c r="M56">
        <v>19.6873</v>
      </c>
      <c r="N56">
        <v>4.67781</v>
      </c>
      <c r="O56">
        <v>9.4961199999999995</v>
      </c>
      <c r="P56">
        <v>-3.3309999999999999E-2</v>
      </c>
      <c r="Q56">
        <v>0.59005300000000005</v>
      </c>
      <c r="R56">
        <v>4.3934000000000001E-2</v>
      </c>
      <c r="S56">
        <v>0</v>
      </c>
      <c r="T56">
        <v>100.26900000000001</v>
      </c>
      <c r="U56">
        <v>42.325000000000003</v>
      </c>
    </row>
    <row r="57" spans="1:21" x14ac:dyDescent="0.25">
      <c r="G57">
        <v>0.17968100000000001</v>
      </c>
      <c r="H57">
        <v>-8.1699999999999995E-2</v>
      </c>
      <c r="I57">
        <v>46.890099999999997</v>
      </c>
      <c r="J57">
        <v>1.9075599999999999</v>
      </c>
      <c r="K57">
        <v>10.0099</v>
      </c>
      <c r="L57">
        <v>4.1718900000000003</v>
      </c>
      <c r="M57">
        <v>18.8811</v>
      </c>
      <c r="N57">
        <v>4.5983599999999996</v>
      </c>
      <c r="O57">
        <v>11.2872</v>
      </c>
      <c r="P57">
        <v>3.4396000000000003E-2</v>
      </c>
      <c r="Q57">
        <v>0.66715500000000005</v>
      </c>
      <c r="R57">
        <v>3.8875E-2</v>
      </c>
      <c r="S57">
        <v>0</v>
      </c>
      <c r="T57">
        <v>98.584500000000006</v>
      </c>
      <c r="U57">
        <v>41.067399999999999</v>
      </c>
    </row>
    <row r="59" spans="1:21" x14ac:dyDescent="0.25">
      <c r="F59" t="s">
        <v>38</v>
      </c>
      <c r="G59">
        <f>AVERAGE(G5:G57)</f>
        <v>0.32048292452830179</v>
      </c>
      <c r="H59">
        <f t="shared" ref="H59:U59" si="2">AVERAGE(H5:H57)</f>
        <v>3.7747679245283015E-2</v>
      </c>
      <c r="I59">
        <f t="shared" si="2"/>
        <v>49.216901886792449</v>
      </c>
      <c r="J59">
        <f t="shared" si="2"/>
        <v>1.9684447169811325</v>
      </c>
      <c r="K59">
        <f t="shared" si="2"/>
        <v>12.08135471698113</v>
      </c>
      <c r="L59">
        <f t="shared" si="2"/>
        <v>4.1380081132075475</v>
      </c>
      <c r="M59">
        <f t="shared" si="2"/>
        <v>18.715049056603775</v>
      </c>
      <c r="N59">
        <f t="shared" si="2"/>
        <v>4.995502641509435</v>
      </c>
      <c r="O59">
        <f t="shared" si="2"/>
        <v>8.61680094339623</v>
      </c>
      <c r="P59">
        <f t="shared" si="2"/>
        <v>6.0185849056603779E-3</v>
      </c>
      <c r="Q59">
        <f t="shared" si="2"/>
        <v>0.57178033962264152</v>
      </c>
      <c r="R59">
        <f t="shared" si="2"/>
        <v>1.5353396226415093E-2</v>
      </c>
      <c r="S59">
        <f t="shared" si="2"/>
        <v>0</v>
      </c>
      <c r="T59">
        <f t="shared" si="2"/>
        <v>100.68347735849055</v>
      </c>
      <c r="U59">
        <f t="shared" si="2"/>
        <v>42.724588679245272</v>
      </c>
    </row>
    <row r="60" spans="1:21" x14ac:dyDescent="0.25">
      <c r="F60" t="s">
        <v>39</v>
      </c>
      <c r="G60">
        <f>STDEV(G5:G57)/SQRT((COUNT(G5:G57)))</f>
        <v>2.7420942614965211E-2</v>
      </c>
      <c r="H60">
        <f t="shared" ref="H60:U60" si="3">STDEV(H5:H57)/SQRT((COUNT(H5:H57)))</f>
        <v>2.1533532649077633E-2</v>
      </c>
      <c r="I60">
        <f t="shared" si="3"/>
        <v>0.15811074260352107</v>
      </c>
      <c r="J60">
        <f t="shared" si="3"/>
        <v>5.136275115501629E-2</v>
      </c>
      <c r="K60">
        <f t="shared" si="3"/>
        <v>0.16107363958716256</v>
      </c>
      <c r="L60">
        <f t="shared" si="3"/>
        <v>4.1249182456653356E-2</v>
      </c>
      <c r="M60">
        <f t="shared" si="3"/>
        <v>9.5497121196993259E-2</v>
      </c>
      <c r="N60">
        <f t="shared" si="3"/>
        <v>6.7611257322833296E-2</v>
      </c>
      <c r="O60">
        <f t="shared" si="3"/>
        <v>0.12632061156627039</v>
      </c>
      <c r="P60">
        <f t="shared" si="3"/>
        <v>4.1726004047200858E-3</v>
      </c>
      <c r="Q60">
        <f t="shared" si="3"/>
        <v>1.5856835114746962E-2</v>
      </c>
      <c r="R60">
        <f t="shared" si="3"/>
        <v>1.8457756210338121E-2</v>
      </c>
      <c r="S60">
        <f t="shared" si="3"/>
        <v>0</v>
      </c>
      <c r="T60">
        <f t="shared" si="3"/>
        <v>0.12300165879802044</v>
      </c>
      <c r="U60">
        <f t="shared" si="3"/>
        <v>6.9762279308888606E-2</v>
      </c>
    </row>
    <row r="61" spans="1:21" x14ac:dyDescent="0.25">
      <c r="A61" s="2"/>
    </row>
    <row r="62" spans="1:21" x14ac:dyDescent="0.25"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4"/>
  <sheetViews>
    <sheetView topLeftCell="M1" zoomScale="80" zoomScaleNormal="80" workbookViewId="0">
      <selection activeCell="AG44" sqref="AG44"/>
    </sheetView>
  </sheetViews>
  <sheetFormatPr defaultRowHeight="15" x14ac:dyDescent="0.25"/>
  <cols>
    <col min="6" max="6" width="6.42578125" customWidth="1"/>
    <col min="7" max="7" width="10.5703125" customWidth="1"/>
    <col min="8" max="8" width="10.140625" customWidth="1"/>
    <col min="9" max="9" width="8.7109375" customWidth="1"/>
    <col min="10" max="10" width="9.85546875" customWidth="1"/>
    <col min="11" max="12" width="9.85546875" bestFit="1" customWidth="1"/>
    <col min="13" max="13" width="11.28515625" bestFit="1" customWidth="1"/>
    <col min="14" max="14" width="8.7109375" customWidth="1"/>
    <col min="15" max="15" width="9.85546875" customWidth="1"/>
    <col min="16" max="16" width="11.42578125" bestFit="1" customWidth="1"/>
    <col min="17" max="17" width="9.85546875" customWidth="1"/>
    <col min="18" max="18" width="9.85546875" bestFit="1" customWidth="1"/>
    <col min="19" max="19" width="5.85546875" customWidth="1"/>
    <col min="20" max="20" width="8.7109375" customWidth="1"/>
    <col min="21" max="21" width="10.140625" customWidth="1"/>
    <col min="22" max="22" width="5.85546875" customWidth="1"/>
    <col min="23" max="23" width="4.85546875" customWidth="1"/>
    <col min="24" max="24" width="48.85546875" bestFit="1" customWidth="1"/>
    <col min="25" max="25" width="13" bestFit="1" customWidth="1"/>
    <col min="26" max="26" width="13.7109375" bestFit="1" customWidth="1"/>
    <col min="27" max="30" width="13" bestFit="1" customWidth="1"/>
    <col min="41" max="41" width="48.85546875" bestFit="1" customWidth="1"/>
  </cols>
  <sheetData>
    <row r="1" spans="1:54" s="1" customFormat="1" x14ac:dyDescent="0.25">
      <c r="A1" s="1" t="s">
        <v>121</v>
      </c>
      <c r="X1" s="1" t="s">
        <v>138</v>
      </c>
      <c r="AO1" s="1" t="s">
        <v>119</v>
      </c>
    </row>
    <row r="2" spans="1:54" x14ac:dyDescent="0.25">
      <c r="A2" t="s">
        <v>161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P2" s="2" t="s">
        <v>23</v>
      </c>
      <c r="AQ2" s="2" t="s">
        <v>24</v>
      </c>
      <c r="AR2" s="2" t="s">
        <v>25</v>
      </c>
      <c r="AS2" s="2" t="s">
        <v>26</v>
      </c>
      <c r="AT2" s="2" t="s">
        <v>27</v>
      </c>
      <c r="AU2" s="2" t="s">
        <v>28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34</v>
      </c>
      <c r="BB2" s="2" t="s">
        <v>36</v>
      </c>
    </row>
    <row r="3" spans="1:54" x14ac:dyDescent="0.25">
      <c r="A3" t="s">
        <v>163</v>
      </c>
      <c r="X3" s="2" t="s">
        <v>142</v>
      </c>
      <c r="Y3">
        <v>5.0468225925925925</v>
      </c>
      <c r="Z3">
        <v>2.3827555555555553E-2</v>
      </c>
      <c r="AA3">
        <v>74.476062962962956</v>
      </c>
      <c r="AB3">
        <v>1.113024740740741</v>
      </c>
      <c r="AC3">
        <v>0.57129885185185192</v>
      </c>
      <c r="AD3">
        <v>4.1594185185185185E-2</v>
      </c>
      <c r="AE3">
        <v>1.5914144444444445</v>
      </c>
      <c r="AF3">
        <v>13.704825925925926</v>
      </c>
      <c r="AG3">
        <v>0.19731866666666664</v>
      </c>
      <c r="AH3">
        <v>3.1487492592592599</v>
      </c>
      <c r="AI3">
        <v>0.20294333333333331</v>
      </c>
      <c r="AJ3">
        <v>0.10133314814814819</v>
      </c>
      <c r="AK3">
        <v>0</v>
      </c>
      <c r="AL3">
        <v>100.21924814814814</v>
      </c>
      <c r="AM3">
        <v>49.055692592592592</v>
      </c>
      <c r="AO3" s="2" t="s">
        <v>142</v>
      </c>
      <c r="AP3">
        <v>5.0468225925925925</v>
      </c>
      <c r="AQ3" t="s">
        <v>118</v>
      </c>
      <c r="AR3">
        <v>74.476062962962956</v>
      </c>
      <c r="AS3">
        <v>1.113024740740741</v>
      </c>
      <c r="AT3">
        <v>0.57129885185185192</v>
      </c>
      <c r="AU3" t="s">
        <v>118</v>
      </c>
      <c r="AV3">
        <v>1.5914144444444445</v>
      </c>
      <c r="AW3">
        <v>13.704825925925926</v>
      </c>
      <c r="AX3">
        <v>0.19731866666666664</v>
      </c>
      <c r="AY3">
        <v>3.1487492592592599</v>
      </c>
      <c r="AZ3">
        <v>0.20294333333333331</v>
      </c>
      <c r="BA3" t="s">
        <v>118</v>
      </c>
      <c r="BB3">
        <f>SUM(AP3:BA3)</f>
        <v>100.05246077777777</v>
      </c>
    </row>
    <row r="4" spans="1:54" x14ac:dyDescent="0.25">
      <c r="A4" s="2" t="s">
        <v>142</v>
      </c>
      <c r="H4" s="2" t="s">
        <v>23</v>
      </c>
      <c r="I4" s="2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  <c r="S4" s="2" t="s">
        <v>34</v>
      </c>
      <c r="T4" s="2" t="s">
        <v>35</v>
      </c>
      <c r="U4" s="2" t="s">
        <v>36</v>
      </c>
      <c r="V4" s="2" t="s">
        <v>37</v>
      </c>
      <c r="X4" s="2" t="s">
        <v>162</v>
      </c>
      <c r="Y4">
        <v>4.2042305882352951</v>
      </c>
      <c r="Z4">
        <v>4.2286588235294124E-2</v>
      </c>
      <c r="AA4">
        <v>72.79185882352941</v>
      </c>
      <c r="AB4">
        <v>1.3286475294117648</v>
      </c>
      <c r="AC4">
        <v>1.5410986470588233</v>
      </c>
      <c r="AD4">
        <v>0.12458505882352944</v>
      </c>
      <c r="AE4">
        <v>2.5541147058823528</v>
      </c>
      <c r="AF4">
        <v>14.027317647058823</v>
      </c>
      <c r="AG4">
        <v>0.67098517647058831</v>
      </c>
      <c r="AH4">
        <v>2.9031552941176466</v>
      </c>
      <c r="AI4">
        <v>0.23479552941176471</v>
      </c>
      <c r="AJ4">
        <v>1.1114882352941176E-2</v>
      </c>
      <c r="AK4">
        <v>0</v>
      </c>
      <c r="AL4">
        <v>100.43414705882354</v>
      </c>
      <c r="AM4">
        <v>48.895876470588249</v>
      </c>
      <c r="AO4" s="2" t="s">
        <v>162</v>
      </c>
      <c r="AP4">
        <v>4.2042305882352951</v>
      </c>
      <c r="AQ4" t="s">
        <v>118</v>
      </c>
      <c r="AR4">
        <v>72.79185882352941</v>
      </c>
      <c r="AS4">
        <v>1.3286475294117648</v>
      </c>
      <c r="AT4">
        <v>1.5410986470588233</v>
      </c>
      <c r="AU4" t="s">
        <v>118</v>
      </c>
      <c r="AV4">
        <v>2.5541147058823528</v>
      </c>
      <c r="AW4">
        <v>14.027317647058823</v>
      </c>
      <c r="AX4">
        <v>0.67098517647058831</v>
      </c>
      <c r="AY4">
        <v>2.9031552941176466</v>
      </c>
      <c r="AZ4">
        <v>0.23479552941176471</v>
      </c>
      <c r="BA4" t="s">
        <v>118</v>
      </c>
      <c r="BB4">
        <f t="shared" ref="BB4:BB5" si="0">SUM(AP4:BA4)</f>
        <v>100.25620394117648</v>
      </c>
    </row>
    <row r="5" spans="1:54" x14ac:dyDescent="0.25">
      <c r="A5" t="s">
        <v>1</v>
      </c>
      <c r="H5">
        <v>5.7140399999999998</v>
      </c>
      <c r="I5">
        <v>0.149757</v>
      </c>
      <c r="J5">
        <v>74.493700000000004</v>
      </c>
      <c r="K5">
        <v>0.56292500000000001</v>
      </c>
      <c r="L5">
        <v>1.01709</v>
      </c>
      <c r="M5">
        <v>0.132076</v>
      </c>
      <c r="N5">
        <v>2.34971</v>
      </c>
      <c r="O5">
        <v>13.6562</v>
      </c>
      <c r="P5">
        <v>0.42649399999999998</v>
      </c>
      <c r="Q5">
        <v>2.91405</v>
      </c>
      <c r="R5">
        <v>0.13245799999999999</v>
      </c>
      <c r="S5">
        <v>-9.4869999999999996E-2</v>
      </c>
      <c r="T5">
        <v>0</v>
      </c>
      <c r="U5">
        <v>101.45399999999999</v>
      </c>
      <c r="V5">
        <v>49.526400000000002</v>
      </c>
      <c r="X5" s="2" t="s">
        <v>179</v>
      </c>
      <c r="Y5">
        <v>4.8808746666666663</v>
      </c>
      <c r="Z5">
        <v>-3.1910666666666671E-2</v>
      </c>
      <c r="AA5">
        <v>77.228339999999989</v>
      </c>
      <c r="AB5">
        <v>1.3533938000000001</v>
      </c>
      <c r="AC5">
        <v>0.47372253333333325</v>
      </c>
      <c r="AD5">
        <v>2.8171066666666668E-2</v>
      </c>
      <c r="AE5">
        <v>1.6024479999999999</v>
      </c>
      <c r="AF5">
        <v>10.987140000000002</v>
      </c>
      <c r="AG5">
        <v>1.1761495333333334</v>
      </c>
      <c r="AH5">
        <v>2.2325226666666667</v>
      </c>
      <c r="AI5">
        <v>0.23246113333333335</v>
      </c>
      <c r="AJ5">
        <v>6.7521799999999993E-2</v>
      </c>
      <c r="AK5">
        <v>0</v>
      </c>
      <c r="AL5">
        <v>100.23084666666666</v>
      </c>
      <c r="AM5">
        <v>49.251293333333329</v>
      </c>
      <c r="AO5" s="2" t="s">
        <v>179</v>
      </c>
      <c r="AP5">
        <v>4.8808746666666663</v>
      </c>
      <c r="AQ5" t="s">
        <v>118</v>
      </c>
      <c r="AR5">
        <v>77.228339999999989</v>
      </c>
      <c r="AS5">
        <v>1.3533938000000001</v>
      </c>
      <c r="AT5">
        <v>0.47372253333333325</v>
      </c>
      <c r="AU5" t="s">
        <v>118</v>
      </c>
      <c r="AV5">
        <v>1.6024479999999999</v>
      </c>
      <c r="AW5">
        <v>10.987140000000002</v>
      </c>
      <c r="AX5">
        <v>1.1761495333333334</v>
      </c>
      <c r="AY5">
        <v>2.2325226666666667</v>
      </c>
      <c r="AZ5">
        <v>0.23246113333333335</v>
      </c>
      <c r="BA5" t="s">
        <v>118</v>
      </c>
      <c r="BB5">
        <f t="shared" si="0"/>
        <v>100.16705233333332</v>
      </c>
    </row>
    <row r="6" spans="1:54" x14ac:dyDescent="0.25">
      <c r="A6" t="s">
        <v>143</v>
      </c>
      <c r="H6">
        <v>4.1032599999999997</v>
      </c>
      <c r="I6">
        <v>-7.7369999999999994E-2</v>
      </c>
      <c r="J6">
        <v>74.750100000000003</v>
      </c>
      <c r="K6">
        <v>0.62579399999999996</v>
      </c>
      <c r="L6">
        <v>1.6454899999999999</v>
      </c>
      <c r="M6">
        <v>7.7048000000000005E-2</v>
      </c>
      <c r="N6">
        <v>2.60669</v>
      </c>
      <c r="O6">
        <v>11.7986</v>
      </c>
      <c r="P6">
        <v>0.34729300000000002</v>
      </c>
      <c r="Q6">
        <v>2.7059600000000001</v>
      </c>
      <c r="R6">
        <v>0.37506299999999998</v>
      </c>
      <c r="S6">
        <v>0.27483400000000002</v>
      </c>
      <c r="T6">
        <v>0</v>
      </c>
      <c r="U6">
        <v>99.232799999999997</v>
      </c>
      <c r="V6">
        <v>48.687199999999997</v>
      </c>
    </row>
    <row r="7" spans="1:54" x14ac:dyDescent="0.25">
      <c r="A7" t="s">
        <v>144</v>
      </c>
      <c r="H7">
        <v>6.11721</v>
      </c>
      <c r="I7">
        <v>-7.7289999999999998E-2</v>
      </c>
      <c r="J7">
        <v>72.261099999999999</v>
      </c>
      <c r="K7">
        <v>1.1402000000000001</v>
      </c>
      <c r="L7">
        <v>0.42475200000000002</v>
      </c>
      <c r="M7">
        <v>5.8934E-2</v>
      </c>
      <c r="N7">
        <v>1.61002</v>
      </c>
      <c r="O7">
        <v>13.930999999999999</v>
      </c>
      <c r="P7">
        <v>0.26880799999999999</v>
      </c>
      <c r="Q7">
        <v>3.5315099999999999</v>
      </c>
      <c r="R7">
        <v>0.19720799999999999</v>
      </c>
      <c r="S7">
        <v>0.15080399999999999</v>
      </c>
      <c r="T7">
        <v>0</v>
      </c>
      <c r="U7">
        <v>99.614199999999997</v>
      </c>
      <c r="V7">
        <v>48.25</v>
      </c>
      <c r="Y7" s="2" t="s">
        <v>23</v>
      </c>
      <c r="Z7" s="2" t="s">
        <v>24</v>
      </c>
      <c r="AA7" s="2" t="s">
        <v>25</v>
      </c>
      <c r="AB7" s="2" t="s">
        <v>26</v>
      </c>
      <c r="AC7" s="2" t="s">
        <v>27</v>
      </c>
      <c r="AD7" s="2" t="s">
        <v>28</v>
      </c>
      <c r="AE7" s="2" t="s">
        <v>29</v>
      </c>
      <c r="AF7" s="2" t="s">
        <v>30</v>
      </c>
      <c r="AG7" s="2" t="s">
        <v>31</v>
      </c>
      <c r="AH7" s="2" t="s">
        <v>32</v>
      </c>
      <c r="AI7" s="2" t="s">
        <v>33</v>
      </c>
      <c r="AJ7" s="2" t="s">
        <v>34</v>
      </c>
      <c r="AK7" s="2" t="s">
        <v>36</v>
      </c>
    </row>
    <row r="8" spans="1:54" x14ac:dyDescent="0.25">
      <c r="A8" t="s">
        <v>4</v>
      </c>
      <c r="H8">
        <v>4.4846899999999996</v>
      </c>
      <c r="I8">
        <v>-7.7329999999999996E-2</v>
      </c>
      <c r="J8">
        <v>75.418099999999995</v>
      </c>
      <c r="K8">
        <v>1.65703</v>
      </c>
      <c r="L8">
        <v>0.64649199999999996</v>
      </c>
      <c r="M8">
        <v>0.129584</v>
      </c>
      <c r="N8">
        <v>1.49997</v>
      </c>
      <c r="O8">
        <v>13.6226</v>
      </c>
      <c r="P8">
        <v>3.5160999999999998E-2</v>
      </c>
      <c r="Q8">
        <v>3.0874100000000002</v>
      </c>
      <c r="R8">
        <v>6.4545000000000005E-2</v>
      </c>
      <c r="S8">
        <v>8.9222999999999997E-2</v>
      </c>
      <c r="T8">
        <v>0</v>
      </c>
      <c r="U8">
        <v>100.658</v>
      </c>
      <c r="V8">
        <v>49.3643</v>
      </c>
      <c r="X8" s="2" t="s">
        <v>142</v>
      </c>
      <c r="Y8">
        <v>5.0468225925925925</v>
      </c>
      <c r="Z8">
        <v>2.3827555555555553E-2</v>
      </c>
      <c r="AA8">
        <v>74.476062962962956</v>
      </c>
      <c r="AB8">
        <v>1.113024740740741</v>
      </c>
      <c r="AC8">
        <v>0.57129885185185192</v>
      </c>
      <c r="AD8">
        <v>4.1594185185185185E-2</v>
      </c>
      <c r="AE8">
        <v>1.5914144444444445</v>
      </c>
      <c r="AF8">
        <v>13.704825925925926</v>
      </c>
      <c r="AG8">
        <v>0.19731866666666664</v>
      </c>
      <c r="AH8">
        <v>3.1487492592592599</v>
      </c>
      <c r="AI8">
        <v>0.20294333333333331</v>
      </c>
      <c r="AJ8">
        <v>0.10133314814814819</v>
      </c>
      <c r="AK8">
        <v>100.21924814814814</v>
      </c>
    </row>
    <row r="9" spans="1:54" x14ac:dyDescent="0.25">
      <c r="A9" t="s">
        <v>21</v>
      </c>
      <c r="H9">
        <v>4.8315700000000001</v>
      </c>
      <c r="I9">
        <v>0.15049899999999999</v>
      </c>
      <c r="J9">
        <v>74.765199999999993</v>
      </c>
      <c r="K9">
        <v>0.88501600000000002</v>
      </c>
      <c r="L9">
        <v>0.19007099999999999</v>
      </c>
      <c r="M9">
        <v>8.1250000000000003E-3</v>
      </c>
      <c r="N9">
        <v>1.4089</v>
      </c>
      <c r="O9">
        <v>14.6876</v>
      </c>
      <c r="P9">
        <v>0.19228300000000001</v>
      </c>
      <c r="Q9">
        <v>2.9029500000000001</v>
      </c>
      <c r="R9">
        <v>0.26534099999999999</v>
      </c>
      <c r="S9">
        <v>9.0995000000000006E-2</v>
      </c>
      <c r="T9">
        <v>0</v>
      </c>
      <c r="U9">
        <v>100.379</v>
      </c>
      <c r="V9">
        <v>49.403300000000002</v>
      </c>
      <c r="X9" s="2" t="s">
        <v>162</v>
      </c>
      <c r="Y9">
        <v>4.2042305882352951</v>
      </c>
      <c r="Z9">
        <v>4.2286588235294124E-2</v>
      </c>
      <c r="AA9">
        <v>72.79185882352941</v>
      </c>
      <c r="AB9">
        <v>1.3286475294117648</v>
      </c>
      <c r="AC9">
        <v>1.5410986470588233</v>
      </c>
      <c r="AD9">
        <v>0.12458505882352944</v>
      </c>
      <c r="AE9">
        <v>2.5541147058823528</v>
      </c>
      <c r="AF9">
        <v>14.027317647058823</v>
      </c>
      <c r="AG9">
        <v>0.67098517647058831</v>
      </c>
      <c r="AH9">
        <v>2.9031552941176466</v>
      </c>
      <c r="AI9">
        <v>0.23479552941176471</v>
      </c>
      <c r="AJ9">
        <v>1.1114882352941176E-2</v>
      </c>
      <c r="AK9">
        <v>100.43414705882354</v>
      </c>
    </row>
    <row r="10" spans="1:54" x14ac:dyDescent="0.25">
      <c r="A10" t="s">
        <v>145</v>
      </c>
      <c r="H10">
        <v>4.7585899999999999</v>
      </c>
      <c r="I10">
        <v>0.15054899999999999</v>
      </c>
      <c r="J10">
        <v>76.391900000000007</v>
      </c>
      <c r="K10">
        <v>1.07918</v>
      </c>
      <c r="L10">
        <v>0.417626</v>
      </c>
      <c r="M10">
        <v>-2.725E-2</v>
      </c>
      <c r="N10">
        <v>1.4464900000000001</v>
      </c>
      <c r="O10">
        <v>13.615399999999999</v>
      </c>
      <c r="P10">
        <v>-4.1799999999999997E-2</v>
      </c>
      <c r="Q10">
        <v>2.9977399999999998</v>
      </c>
      <c r="R10">
        <v>0.37638100000000002</v>
      </c>
      <c r="S10">
        <v>2.9142000000000001E-2</v>
      </c>
      <c r="T10">
        <v>0</v>
      </c>
      <c r="U10">
        <v>101.194</v>
      </c>
      <c r="V10">
        <v>49.873699999999999</v>
      </c>
      <c r="X10" s="2" t="s">
        <v>179</v>
      </c>
      <c r="Y10">
        <v>4.8808746666666663</v>
      </c>
      <c r="Z10">
        <v>-3.1910666666666671E-2</v>
      </c>
      <c r="AA10">
        <v>77.228339999999989</v>
      </c>
      <c r="AB10">
        <v>1.3533938000000001</v>
      </c>
      <c r="AC10">
        <v>0.47372253333333325</v>
      </c>
      <c r="AD10">
        <v>2.8171066666666668E-2</v>
      </c>
      <c r="AE10">
        <v>1.6024479999999999</v>
      </c>
      <c r="AF10">
        <v>10.987140000000002</v>
      </c>
      <c r="AG10">
        <v>1.1761495333333334</v>
      </c>
      <c r="AH10">
        <v>2.2325226666666667</v>
      </c>
      <c r="AI10">
        <v>0.23246113333333335</v>
      </c>
      <c r="AJ10">
        <v>6.7521799999999993E-2</v>
      </c>
      <c r="AK10">
        <v>100.23084666666666</v>
      </c>
    </row>
    <row r="11" spans="1:54" x14ac:dyDescent="0.25">
      <c r="H11">
        <v>3.5220400000000001</v>
      </c>
      <c r="I11">
        <v>-7.7460000000000001E-2</v>
      </c>
      <c r="J11">
        <v>75.846199999999996</v>
      </c>
      <c r="K11">
        <v>1.6562300000000001</v>
      </c>
      <c r="L11">
        <v>0.14324400000000001</v>
      </c>
      <c r="M11">
        <v>3.9884000000000003E-2</v>
      </c>
      <c r="N11">
        <v>1.44391</v>
      </c>
      <c r="O11">
        <v>12.597200000000001</v>
      </c>
      <c r="P11">
        <v>0.50213600000000003</v>
      </c>
      <c r="Q11">
        <v>3.1801400000000002</v>
      </c>
      <c r="R11">
        <v>0.174099</v>
      </c>
      <c r="S11">
        <v>2.6171E-2</v>
      </c>
      <c r="T11">
        <v>0</v>
      </c>
      <c r="U11">
        <v>99.053799999999995</v>
      </c>
      <c r="V11">
        <v>48.768099999999997</v>
      </c>
    </row>
    <row r="12" spans="1:54" x14ac:dyDescent="0.25">
      <c r="A12" t="s">
        <v>146</v>
      </c>
      <c r="H12">
        <v>4.9839700000000002</v>
      </c>
      <c r="I12">
        <v>-7.7189999999999995E-2</v>
      </c>
      <c r="J12">
        <v>74.544700000000006</v>
      </c>
      <c r="K12">
        <v>1.01396</v>
      </c>
      <c r="L12">
        <v>5.3578000000000001E-2</v>
      </c>
      <c r="M12">
        <v>-2.7459999999999998E-2</v>
      </c>
      <c r="N12">
        <v>1.64795</v>
      </c>
      <c r="O12">
        <v>14.7989</v>
      </c>
      <c r="P12">
        <v>0.19214000000000001</v>
      </c>
      <c r="Q12">
        <v>2.7878099999999999</v>
      </c>
      <c r="R12">
        <v>0.309417</v>
      </c>
      <c r="S12">
        <v>2.8864999999999998E-2</v>
      </c>
      <c r="T12">
        <v>0</v>
      </c>
      <c r="U12">
        <v>100.25700000000001</v>
      </c>
      <c r="V12">
        <v>49.265500000000003</v>
      </c>
      <c r="X12" s="2" t="s">
        <v>140</v>
      </c>
    </row>
    <row r="13" spans="1:54" x14ac:dyDescent="0.25">
      <c r="A13" t="s">
        <v>147</v>
      </c>
      <c r="H13">
        <v>4.8959099999999998</v>
      </c>
      <c r="I13">
        <v>-7.7179999999999999E-2</v>
      </c>
      <c r="J13">
        <v>74.138800000000003</v>
      </c>
      <c r="K13">
        <v>0.69191499999999995</v>
      </c>
      <c r="L13">
        <v>5.3344999999999997E-2</v>
      </c>
      <c r="M13">
        <v>-6.275E-2</v>
      </c>
      <c r="N13">
        <v>1.44821</v>
      </c>
      <c r="O13">
        <v>13.6571</v>
      </c>
      <c r="P13">
        <v>0.114333</v>
      </c>
      <c r="Q13">
        <v>3.5415999999999999</v>
      </c>
      <c r="R13">
        <v>0.19925599999999999</v>
      </c>
      <c r="S13">
        <v>2.9048999999999998E-2</v>
      </c>
      <c r="T13">
        <v>0</v>
      </c>
      <c r="U13">
        <v>98.629599999999996</v>
      </c>
      <c r="V13">
        <v>48.415599999999998</v>
      </c>
      <c r="Z13" s="2" t="s">
        <v>107</v>
      </c>
      <c r="AA13" s="2"/>
      <c r="AB13" s="2"/>
      <c r="AC13" s="2" t="s">
        <v>114</v>
      </c>
      <c r="AD13" s="2" t="s">
        <v>115</v>
      </c>
      <c r="AE13" s="2"/>
      <c r="AF13" s="2"/>
      <c r="AG13" s="2" t="s">
        <v>111</v>
      </c>
      <c r="AH13" s="2"/>
      <c r="AI13" s="2" t="s">
        <v>109</v>
      </c>
      <c r="AJ13" s="2" t="s">
        <v>110</v>
      </c>
    </row>
    <row r="14" spans="1:54" x14ac:dyDescent="0.25">
      <c r="A14" t="s">
        <v>148</v>
      </c>
      <c r="H14">
        <v>5.2900200000000002</v>
      </c>
      <c r="I14">
        <v>0.15022099999999999</v>
      </c>
      <c r="J14">
        <v>75.830100000000002</v>
      </c>
      <c r="K14">
        <v>1.20702</v>
      </c>
      <c r="L14">
        <v>0.32868799999999998</v>
      </c>
      <c r="M14">
        <v>2.5062000000000001E-2</v>
      </c>
      <c r="N14">
        <v>1.44523</v>
      </c>
      <c r="O14">
        <v>13.9818</v>
      </c>
      <c r="P14">
        <v>0.191857</v>
      </c>
      <c r="Q14">
        <v>3.0514600000000001</v>
      </c>
      <c r="R14">
        <v>0.198294</v>
      </c>
      <c r="S14">
        <v>2.8500999999999999E-2</v>
      </c>
      <c r="T14">
        <v>0</v>
      </c>
      <c r="U14">
        <v>101.72799999999999</v>
      </c>
      <c r="V14">
        <v>49.883699999999997</v>
      </c>
      <c r="X14" s="2" t="s">
        <v>142</v>
      </c>
      <c r="Z14">
        <v>0.116927</v>
      </c>
      <c r="AC14">
        <v>7.3635000000000006E-2</v>
      </c>
      <c r="AD14">
        <v>9.1814999999999994E-2</v>
      </c>
      <c r="AG14">
        <v>0.14954400000000001</v>
      </c>
      <c r="AI14">
        <v>7.5012999999999996E-2</v>
      </c>
      <c r="AJ14">
        <v>0.18257699999999999</v>
      </c>
    </row>
    <row r="15" spans="1:54" x14ac:dyDescent="0.25">
      <c r="A15" t="s">
        <v>149</v>
      </c>
      <c r="H15">
        <v>4.7601899999999997</v>
      </c>
      <c r="I15">
        <v>0.150614</v>
      </c>
      <c r="J15">
        <v>75.406599999999997</v>
      </c>
      <c r="K15">
        <v>0.94968200000000003</v>
      </c>
      <c r="L15">
        <v>0.37235099999999999</v>
      </c>
      <c r="M15">
        <v>-9.5899999999999996E-3</v>
      </c>
      <c r="N15">
        <v>1.5752600000000001</v>
      </c>
      <c r="O15">
        <v>13.981199999999999</v>
      </c>
      <c r="P15">
        <v>0.19231000000000001</v>
      </c>
      <c r="Q15">
        <v>2.7528100000000002</v>
      </c>
      <c r="R15">
        <v>0.154639</v>
      </c>
      <c r="S15">
        <v>9.1012999999999997E-2</v>
      </c>
      <c r="T15">
        <v>0</v>
      </c>
      <c r="U15">
        <v>100.377</v>
      </c>
      <c r="V15">
        <v>49.4527</v>
      </c>
      <c r="X15" s="2" t="s">
        <v>162</v>
      </c>
      <c r="Z15">
        <v>0.11575100000000001</v>
      </c>
      <c r="AC15">
        <v>7.4643000000000001E-2</v>
      </c>
      <c r="AD15">
        <v>9.2555999999999999E-2</v>
      </c>
      <c r="AG15">
        <v>0.150696</v>
      </c>
      <c r="AI15">
        <v>7.553E-2</v>
      </c>
      <c r="AJ15">
        <v>0.18396899999999999</v>
      </c>
    </row>
    <row r="16" spans="1:54" x14ac:dyDescent="0.25">
      <c r="A16" t="s">
        <v>150</v>
      </c>
      <c r="H16">
        <v>6.1887699999999999</v>
      </c>
      <c r="I16">
        <v>-7.7280000000000001E-2</v>
      </c>
      <c r="J16">
        <v>72.055700000000002</v>
      </c>
      <c r="K16">
        <v>0.75328799999999996</v>
      </c>
      <c r="L16">
        <v>0.56375299999999995</v>
      </c>
      <c r="M16">
        <v>2.3637999999999999E-2</v>
      </c>
      <c r="N16">
        <v>1.3892899999999999</v>
      </c>
      <c r="O16">
        <v>13.6929</v>
      </c>
      <c r="P16">
        <v>0.424508</v>
      </c>
      <c r="Q16">
        <v>3.7767200000000001</v>
      </c>
      <c r="R16">
        <v>0.24149999999999999</v>
      </c>
      <c r="S16">
        <v>0.33617200000000003</v>
      </c>
      <c r="T16">
        <v>0</v>
      </c>
      <c r="U16">
        <v>99.369</v>
      </c>
      <c r="V16">
        <v>48.076099999999997</v>
      </c>
      <c r="X16" s="2" t="s">
        <v>179</v>
      </c>
      <c r="Z16">
        <v>0.11686199999999999</v>
      </c>
      <c r="AC16">
        <v>7.4256000000000003E-2</v>
      </c>
      <c r="AD16">
        <v>9.2279E-2</v>
      </c>
      <c r="AG16">
        <v>0.15040600000000001</v>
      </c>
      <c r="AI16">
        <v>7.528E-2</v>
      </c>
      <c r="AJ16">
        <v>0.183757</v>
      </c>
    </row>
    <row r="17" spans="1:36" x14ac:dyDescent="0.25">
      <c r="A17" t="s">
        <v>151</v>
      </c>
      <c r="H17">
        <v>5.2784000000000004</v>
      </c>
      <c r="I17">
        <v>-7.7200000000000005E-2</v>
      </c>
      <c r="J17">
        <v>74.754300000000001</v>
      </c>
      <c r="K17">
        <v>1.01434</v>
      </c>
      <c r="L17">
        <v>0.282578</v>
      </c>
      <c r="M17">
        <v>4.3076999999999997E-2</v>
      </c>
      <c r="N17">
        <v>1.4827600000000001</v>
      </c>
      <c r="O17">
        <v>13.931699999999999</v>
      </c>
      <c r="P17">
        <v>0.27013199999999998</v>
      </c>
      <c r="Q17">
        <v>3.2010700000000001</v>
      </c>
      <c r="R17">
        <v>0.22072600000000001</v>
      </c>
      <c r="S17">
        <v>-9.5030000000000003E-2</v>
      </c>
      <c r="T17">
        <v>0</v>
      </c>
      <c r="U17">
        <v>100.307</v>
      </c>
      <c r="V17">
        <v>49.136800000000001</v>
      </c>
    </row>
    <row r="18" spans="1:36" x14ac:dyDescent="0.25">
      <c r="A18" t="s">
        <v>152</v>
      </c>
      <c r="H18">
        <v>4.4962799999999996</v>
      </c>
      <c r="I18">
        <v>0.149617</v>
      </c>
      <c r="J18">
        <v>74.307599999999994</v>
      </c>
      <c r="K18">
        <v>1.5260199999999999</v>
      </c>
      <c r="L18">
        <v>0.73969399999999996</v>
      </c>
      <c r="M18">
        <v>4.0252000000000003E-2</v>
      </c>
      <c r="N18">
        <v>1.22238</v>
      </c>
      <c r="O18">
        <v>12.782500000000001</v>
      </c>
      <c r="P18">
        <v>0.26830799999999999</v>
      </c>
      <c r="Q18">
        <v>3.3861500000000002</v>
      </c>
      <c r="R18">
        <v>0.35117399999999999</v>
      </c>
      <c r="S18">
        <v>0.211921</v>
      </c>
      <c r="T18">
        <v>0</v>
      </c>
      <c r="U18">
        <v>99.481800000000007</v>
      </c>
      <c r="V18">
        <v>48.652999999999999</v>
      </c>
      <c r="X18" s="3" t="s">
        <v>117</v>
      </c>
      <c r="Y18" s="4"/>
      <c r="Z18" s="4">
        <v>2.2914099999999999</v>
      </c>
      <c r="AA18" s="4"/>
      <c r="AB18" s="4"/>
      <c r="AC18" s="4">
        <v>1.6583000000000001</v>
      </c>
      <c r="AD18" s="4">
        <v>1.46157</v>
      </c>
      <c r="AE18" s="4"/>
      <c r="AF18" s="4"/>
      <c r="AG18" s="4">
        <v>1.2912399999999999</v>
      </c>
      <c r="AH18" s="4"/>
      <c r="AI18" s="4">
        <v>1.6680600000000001</v>
      </c>
      <c r="AJ18" s="4">
        <v>1.2725299999999999</v>
      </c>
    </row>
    <row r="19" spans="1:36" x14ac:dyDescent="0.25">
      <c r="A19" t="s">
        <v>153</v>
      </c>
      <c r="H19">
        <v>4.1848999999999998</v>
      </c>
      <c r="I19">
        <v>0.15002199999999999</v>
      </c>
      <c r="J19">
        <v>75.366200000000006</v>
      </c>
      <c r="K19">
        <v>1.2047699999999999</v>
      </c>
      <c r="L19">
        <v>0.50832299999999997</v>
      </c>
      <c r="M19">
        <v>5.9119999999999997E-3</v>
      </c>
      <c r="N19">
        <v>1.33541</v>
      </c>
      <c r="O19">
        <v>12.9764</v>
      </c>
      <c r="P19">
        <v>0.11304699999999999</v>
      </c>
      <c r="Q19">
        <v>3.4838100000000001</v>
      </c>
      <c r="R19">
        <v>0.13099</v>
      </c>
      <c r="S19">
        <v>0.33652100000000001</v>
      </c>
      <c r="T19">
        <v>0</v>
      </c>
      <c r="U19">
        <v>99.796300000000002</v>
      </c>
      <c r="V19">
        <v>49.006</v>
      </c>
    </row>
    <row r="20" spans="1:36" x14ac:dyDescent="0.25">
      <c r="A20" t="s">
        <v>154</v>
      </c>
      <c r="H20">
        <v>6.2832699999999999</v>
      </c>
      <c r="I20">
        <v>-7.7280000000000001E-2</v>
      </c>
      <c r="J20">
        <v>73.326499999999996</v>
      </c>
      <c r="K20">
        <v>1.78308</v>
      </c>
      <c r="L20">
        <v>0.518486</v>
      </c>
      <c r="M20">
        <v>2.3326E-2</v>
      </c>
      <c r="N20">
        <v>1.49742</v>
      </c>
      <c r="O20">
        <v>14.8041</v>
      </c>
      <c r="P20">
        <v>3.4980999999999998E-2</v>
      </c>
      <c r="Q20">
        <v>3.04514</v>
      </c>
      <c r="R20">
        <v>0.19679099999999999</v>
      </c>
      <c r="S20">
        <v>0.21252399999999999</v>
      </c>
      <c r="T20">
        <v>0</v>
      </c>
      <c r="U20">
        <v>101.648</v>
      </c>
      <c r="V20">
        <v>49.285899999999998</v>
      </c>
      <c r="Z20" s="2" t="s">
        <v>24</v>
      </c>
      <c r="AA20" s="2"/>
      <c r="AB20" s="2"/>
      <c r="AC20" s="2" t="s">
        <v>27</v>
      </c>
      <c r="AD20" s="2" t="s">
        <v>28</v>
      </c>
      <c r="AE20" s="2"/>
      <c r="AF20" s="2"/>
      <c r="AG20" s="2" t="s">
        <v>31</v>
      </c>
      <c r="AH20" s="2"/>
      <c r="AI20" s="2" t="s">
        <v>33</v>
      </c>
      <c r="AJ20" s="2" t="s">
        <v>34</v>
      </c>
    </row>
    <row r="21" spans="1:36" x14ac:dyDescent="0.25">
      <c r="A21" t="s">
        <v>155</v>
      </c>
      <c r="H21">
        <v>5.7589699999999997</v>
      </c>
      <c r="I21">
        <v>-7.707E-2</v>
      </c>
      <c r="J21">
        <v>73.387699999999995</v>
      </c>
      <c r="K21">
        <v>0.56394699999999998</v>
      </c>
      <c r="L21">
        <v>0.46553699999999998</v>
      </c>
      <c r="M21">
        <v>8.0341999999999997E-2</v>
      </c>
      <c r="N21">
        <v>1.70658</v>
      </c>
      <c r="O21">
        <v>14.6699</v>
      </c>
      <c r="P21">
        <v>-4.1200000000000001E-2</v>
      </c>
      <c r="Q21">
        <v>3.3889999999999998</v>
      </c>
      <c r="R21">
        <v>0.244445</v>
      </c>
      <c r="S21">
        <v>-0.15564</v>
      </c>
      <c r="T21">
        <v>0</v>
      </c>
      <c r="U21">
        <v>99.992500000000007</v>
      </c>
      <c r="V21">
        <v>48.886800000000001</v>
      </c>
      <c r="X21" s="2" t="s">
        <v>142</v>
      </c>
      <c r="Z21">
        <f>Z14*$Z$18</f>
        <v>0.26792769707000003</v>
      </c>
      <c r="AC21">
        <f>AC14*$AC$18</f>
        <v>0.12210892050000002</v>
      </c>
      <c r="AD21">
        <f>AD14*$AD$18</f>
        <v>0.13419404955</v>
      </c>
      <c r="AG21">
        <f>AG14*$AG$18</f>
        <v>0.19309719456000002</v>
      </c>
      <c r="AI21">
        <f>AI14*$AI$18</f>
        <v>0.12512618478000001</v>
      </c>
      <c r="AJ21">
        <f>AJ14*$AJ$18</f>
        <v>0.23233470980999998</v>
      </c>
    </row>
    <row r="22" spans="1:36" x14ac:dyDescent="0.25">
      <c r="A22" t="s">
        <v>156</v>
      </c>
      <c r="H22">
        <v>4.5404</v>
      </c>
      <c r="I22">
        <v>0.15043899999999999</v>
      </c>
      <c r="J22">
        <v>74.887200000000007</v>
      </c>
      <c r="K22">
        <v>0.94912300000000005</v>
      </c>
      <c r="L22">
        <v>0.28070899999999999</v>
      </c>
      <c r="M22">
        <v>6.0783999999999998E-2</v>
      </c>
      <c r="N22">
        <v>1.5379100000000001</v>
      </c>
      <c r="O22">
        <v>14.3254</v>
      </c>
      <c r="P22">
        <v>0.11402</v>
      </c>
      <c r="Q22">
        <v>2.8645200000000002</v>
      </c>
      <c r="R22">
        <v>0.26505200000000001</v>
      </c>
      <c r="S22">
        <v>0.15249699999999999</v>
      </c>
      <c r="T22">
        <v>0</v>
      </c>
      <c r="U22">
        <v>100.128</v>
      </c>
      <c r="V22">
        <v>49.315100000000001</v>
      </c>
      <c r="X22" s="2" t="s">
        <v>162</v>
      </c>
      <c r="Z22">
        <f t="shared" ref="Z22" si="1">Z15*$Z$18</f>
        <v>0.26523299891000002</v>
      </c>
      <c r="AC22">
        <f t="shared" ref="AC22" si="2">AC15*$AC$18</f>
        <v>0.12378048690000001</v>
      </c>
      <c r="AD22">
        <f t="shared" ref="AD22:AD23" si="3">AD15*$AD$18</f>
        <v>0.13527707291999999</v>
      </c>
      <c r="AG22">
        <f t="shared" ref="AG22:AG23" si="4">AG15*$AG$18</f>
        <v>0.19458470303999997</v>
      </c>
      <c r="AI22">
        <f t="shared" ref="AI22:AI23" si="5">AI15*$AI$18</f>
        <v>0.1259885718</v>
      </c>
      <c r="AJ22">
        <f t="shared" ref="AJ22:AJ23" si="6">AJ15*$AJ$18</f>
        <v>0.23410607156999999</v>
      </c>
    </row>
    <row r="23" spans="1:36" x14ac:dyDescent="0.25">
      <c r="A23" t="s">
        <v>157</v>
      </c>
      <c r="H23">
        <v>4.3920399999999997</v>
      </c>
      <c r="I23">
        <v>-7.7280000000000001E-2</v>
      </c>
      <c r="J23">
        <v>74.925299999999993</v>
      </c>
      <c r="K23">
        <v>1.0134700000000001</v>
      </c>
      <c r="L23">
        <v>0.46260499999999999</v>
      </c>
      <c r="M23">
        <v>4.2564999999999999E-2</v>
      </c>
      <c r="N23">
        <v>1.2626500000000001</v>
      </c>
      <c r="O23">
        <v>12.602399999999999</v>
      </c>
      <c r="P23">
        <v>-4.2270000000000002E-2</v>
      </c>
      <c r="Q23">
        <v>3.5235099999999999</v>
      </c>
      <c r="R23">
        <v>0.26490599999999997</v>
      </c>
      <c r="S23">
        <v>0.152002</v>
      </c>
      <c r="T23">
        <v>0</v>
      </c>
      <c r="U23">
        <v>98.521900000000002</v>
      </c>
      <c r="V23">
        <v>48.436399999999999</v>
      </c>
      <c r="X23" s="2" t="s">
        <v>179</v>
      </c>
      <c r="Z23">
        <f>Z16*$Z$18</f>
        <v>0.26777875541999996</v>
      </c>
      <c r="AC23">
        <f>AC16*$AC$18</f>
        <v>0.12313872480000002</v>
      </c>
      <c r="AD23">
        <f t="shared" si="3"/>
        <v>0.13487221802999999</v>
      </c>
      <c r="AG23">
        <f t="shared" si="4"/>
        <v>0.19421024344000001</v>
      </c>
      <c r="AI23">
        <f t="shared" si="5"/>
        <v>0.12557155680000001</v>
      </c>
      <c r="AJ23">
        <f t="shared" si="6"/>
        <v>0.23383629520999999</v>
      </c>
    </row>
    <row r="24" spans="1:36" x14ac:dyDescent="0.25">
      <c r="A24" t="s">
        <v>18</v>
      </c>
      <c r="H24">
        <v>5.0484099999999996</v>
      </c>
      <c r="I24">
        <v>-7.7210000000000001E-2</v>
      </c>
      <c r="J24">
        <v>73.897199999999998</v>
      </c>
      <c r="K24">
        <v>0.56204399999999999</v>
      </c>
      <c r="L24">
        <v>0.144626</v>
      </c>
      <c r="M24">
        <v>-1.0160000000000001E-2</v>
      </c>
      <c r="N24">
        <v>1.6136699999999999</v>
      </c>
      <c r="O24">
        <v>14.907400000000001</v>
      </c>
      <c r="P24">
        <v>0.26995999999999998</v>
      </c>
      <c r="Q24">
        <v>3.6694</v>
      </c>
      <c r="R24">
        <v>0.11008</v>
      </c>
      <c r="S24">
        <v>0.152224</v>
      </c>
      <c r="T24">
        <v>0</v>
      </c>
      <c r="U24">
        <v>100.288</v>
      </c>
      <c r="V24">
        <v>49.0334</v>
      </c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x14ac:dyDescent="0.25">
      <c r="A25" t="s">
        <v>158</v>
      </c>
      <c r="H25">
        <v>4.5484099999999996</v>
      </c>
      <c r="I25">
        <v>0.150314</v>
      </c>
      <c r="J25">
        <v>75.603099999999998</v>
      </c>
      <c r="K25">
        <v>1.07792</v>
      </c>
      <c r="L25">
        <v>0.28090799999999999</v>
      </c>
      <c r="M25">
        <v>2.4743000000000001E-2</v>
      </c>
      <c r="N25">
        <v>1.8318700000000001</v>
      </c>
      <c r="O25">
        <v>14.5129</v>
      </c>
      <c r="P25">
        <v>0.50373999999999997</v>
      </c>
      <c r="Q25">
        <v>2.6555900000000001</v>
      </c>
      <c r="R25">
        <v>6.5277000000000002E-2</v>
      </c>
      <c r="S25">
        <v>2.8249E-2</v>
      </c>
      <c r="T25">
        <v>0</v>
      </c>
      <c r="U25">
        <v>101.283</v>
      </c>
      <c r="V25">
        <v>49.8337</v>
      </c>
      <c r="Z25" s="2" t="s">
        <v>24</v>
      </c>
      <c r="AA25" s="2"/>
      <c r="AB25" s="2"/>
      <c r="AC25" s="2" t="s">
        <v>27</v>
      </c>
      <c r="AD25" s="2" t="s">
        <v>28</v>
      </c>
      <c r="AE25" s="2"/>
      <c r="AF25" s="2"/>
      <c r="AG25" s="2" t="s">
        <v>31</v>
      </c>
      <c r="AH25" s="2"/>
      <c r="AI25" s="2" t="s">
        <v>33</v>
      </c>
      <c r="AJ25" s="2" t="s">
        <v>34</v>
      </c>
    </row>
    <row r="26" spans="1:36" x14ac:dyDescent="0.25">
      <c r="A26" t="s">
        <v>159</v>
      </c>
      <c r="H26">
        <v>5.4629300000000001</v>
      </c>
      <c r="I26">
        <v>0.377299</v>
      </c>
      <c r="J26">
        <v>76.441699999999997</v>
      </c>
      <c r="K26">
        <v>1.46282</v>
      </c>
      <c r="L26">
        <v>0.74478599999999995</v>
      </c>
      <c r="M26">
        <v>4.1703999999999998E-2</v>
      </c>
      <c r="N26">
        <v>1.3708800000000001</v>
      </c>
      <c r="O26">
        <v>12.3521</v>
      </c>
      <c r="P26">
        <v>3.5345000000000001E-2</v>
      </c>
      <c r="Q26">
        <v>3.0513499999999998</v>
      </c>
      <c r="R26">
        <v>0.17541000000000001</v>
      </c>
      <c r="S26">
        <v>0.27513100000000001</v>
      </c>
      <c r="T26">
        <v>0</v>
      </c>
      <c r="U26">
        <v>101.792</v>
      </c>
      <c r="V26">
        <v>49.8294</v>
      </c>
      <c r="X26" s="2" t="s">
        <v>142</v>
      </c>
      <c r="Z26" t="str">
        <f>IF(Z8&lt;Z21,"Below Detection",Z8)</f>
        <v>Below Detection</v>
      </c>
      <c r="AC26">
        <f>IF(AC8&lt;AC21,"Below Detection",AC8)</f>
        <v>0.57129885185185192</v>
      </c>
      <c r="AD26" t="str">
        <f>IF(AD8&lt;AD21,"Below Detection",AD8)</f>
        <v>Below Detection</v>
      </c>
      <c r="AG26">
        <f>IF(AG8&lt;AG21,"Below Detection",AG8)</f>
        <v>0.19731866666666664</v>
      </c>
      <c r="AI26">
        <f>IF(AI8&lt;AI21,"Below Detection",AI8)</f>
        <v>0.20294333333333331</v>
      </c>
      <c r="AJ26" t="str">
        <f>IF(AJ8&lt;AJ21,"Below Detection",AJ8)</f>
        <v>Below Detection</v>
      </c>
    </row>
    <row r="27" spans="1:36" x14ac:dyDescent="0.25">
      <c r="H27">
        <v>5.57951</v>
      </c>
      <c r="I27">
        <v>-7.7249999999999999E-2</v>
      </c>
      <c r="J27">
        <v>72.757000000000005</v>
      </c>
      <c r="K27">
        <v>1.33545</v>
      </c>
      <c r="L27">
        <v>1.0637700000000001</v>
      </c>
      <c r="M27">
        <v>0.14764099999999999</v>
      </c>
      <c r="N27">
        <v>1.61086</v>
      </c>
      <c r="O27">
        <v>14.476100000000001</v>
      </c>
      <c r="P27">
        <v>0.26918799999999998</v>
      </c>
      <c r="Q27">
        <v>3.6823999999999999</v>
      </c>
      <c r="R27">
        <v>6.4758999999999997E-2</v>
      </c>
      <c r="S27">
        <v>-0.15795000000000001</v>
      </c>
      <c r="T27">
        <v>0</v>
      </c>
      <c r="U27">
        <v>100.751</v>
      </c>
      <c r="V27">
        <v>48.863799999999998</v>
      </c>
      <c r="X27" s="2" t="s">
        <v>162</v>
      </c>
      <c r="Z27" t="str">
        <f t="shared" ref="Z27:Z28" si="7">IF(Z9&lt;Z22,"Below Detection",Z9)</f>
        <v>Below Detection</v>
      </c>
      <c r="AC27">
        <f t="shared" ref="AC27:AD28" si="8">IF(AC9&lt;AC22,"Below Detection",AC9)</f>
        <v>1.5410986470588233</v>
      </c>
      <c r="AD27" t="str">
        <f t="shared" si="8"/>
        <v>Below Detection</v>
      </c>
      <c r="AG27">
        <f t="shared" ref="AG27:AG28" si="9">IF(AG9&lt;AG22,"Below Detection",AG9)</f>
        <v>0.67098517647058831</v>
      </c>
      <c r="AI27">
        <f t="shared" ref="AI27:AJ28" si="10">IF(AI9&lt;AI22,"Below Detection",AI9)</f>
        <v>0.23479552941176471</v>
      </c>
      <c r="AJ27" t="str">
        <f t="shared" si="10"/>
        <v>Below Detection</v>
      </c>
    </row>
    <row r="28" spans="1:36" x14ac:dyDescent="0.25">
      <c r="H28">
        <v>5.7787199999999999</v>
      </c>
      <c r="I28">
        <v>0.15046300000000001</v>
      </c>
      <c r="J28">
        <v>73.613200000000006</v>
      </c>
      <c r="K28">
        <v>0.75665400000000005</v>
      </c>
      <c r="L28">
        <v>1.01749</v>
      </c>
      <c r="M28">
        <v>4.4514999999999999E-2</v>
      </c>
      <c r="N28">
        <v>1.63059</v>
      </c>
      <c r="O28">
        <v>14.2095</v>
      </c>
      <c r="P28">
        <v>3.6714999999999998E-2</v>
      </c>
      <c r="Q28">
        <v>2.71434</v>
      </c>
      <c r="R28">
        <v>0.17747199999999999</v>
      </c>
      <c r="S28">
        <v>9.1807E-2</v>
      </c>
      <c r="T28">
        <v>0</v>
      </c>
      <c r="U28">
        <v>100.221</v>
      </c>
      <c r="V28">
        <v>49.081699999999998</v>
      </c>
      <c r="X28" s="2" t="s">
        <v>179</v>
      </c>
      <c r="Z28" t="str">
        <f t="shared" si="7"/>
        <v>Below Detection</v>
      </c>
      <c r="AC28">
        <f t="shared" si="8"/>
        <v>0.47372253333333325</v>
      </c>
      <c r="AD28" t="str">
        <f t="shared" si="8"/>
        <v>Below Detection</v>
      </c>
      <c r="AG28">
        <f t="shared" si="9"/>
        <v>1.1761495333333334</v>
      </c>
      <c r="AI28">
        <f t="shared" si="10"/>
        <v>0.23246113333333335</v>
      </c>
      <c r="AJ28" t="str">
        <f t="shared" si="10"/>
        <v>Below Detection</v>
      </c>
    </row>
    <row r="29" spans="1:36" x14ac:dyDescent="0.25">
      <c r="H29">
        <v>4.9161099999999998</v>
      </c>
      <c r="I29">
        <v>-7.7259999999999995E-2</v>
      </c>
      <c r="J29">
        <v>74.069199999999995</v>
      </c>
      <c r="K29">
        <v>1.0133799999999999</v>
      </c>
      <c r="L29">
        <v>0.64796299999999996</v>
      </c>
      <c r="M29">
        <v>0.11329400000000001</v>
      </c>
      <c r="N29">
        <v>1.72235</v>
      </c>
      <c r="O29">
        <v>13.238</v>
      </c>
      <c r="P29">
        <v>0.19173100000000001</v>
      </c>
      <c r="Q29">
        <v>2.9931800000000002</v>
      </c>
      <c r="R29">
        <v>0.10964699999999999</v>
      </c>
      <c r="S29">
        <v>9.0112999999999999E-2</v>
      </c>
      <c r="T29">
        <v>0</v>
      </c>
      <c r="U29">
        <v>99.027699999999996</v>
      </c>
      <c r="V29">
        <v>48.529299999999999</v>
      </c>
    </row>
    <row r="30" spans="1:36" x14ac:dyDescent="0.25">
      <c r="H30">
        <v>4.88347</v>
      </c>
      <c r="I30">
        <v>-7.7439999999999995E-2</v>
      </c>
      <c r="J30">
        <v>75.822400000000002</v>
      </c>
      <c r="K30">
        <v>1.84755</v>
      </c>
      <c r="L30">
        <v>0.74285400000000001</v>
      </c>
      <c r="M30">
        <v>0.16298699999999999</v>
      </c>
      <c r="N30">
        <v>1.3319399999999999</v>
      </c>
      <c r="O30">
        <v>12.885</v>
      </c>
      <c r="P30">
        <v>0.34576400000000002</v>
      </c>
      <c r="Q30">
        <v>3.2903600000000002</v>
      </c>
      <c r="R30">
        <v>0.17371700000000001</v>
      </c>
      <c r="S30">
        <v>0.14960599999999999</v>
      </c>
      <c r="T30">
        <v>0</v>
      </c>
      <c r="U30">
        <v>101.55800000000001</v>
      </c>
      <c r="V30">
        <v>49.539700000000003</v>
      </c>
    </row>
    <row r="31" spans="1:36" x14ac:dyDescent="0.25">
      <c r="H31">
        <v>5.4621300000000002</v>
      </c>
      <c r="I31">
        <v>-7.7359999999999998E-2</v>
      </c>
      <c r="J31">
        <v>71.792900000000003</v>
      </c>
      <c r="K31">
        <v>1.7188600000000001</v>
      </c>
      <c r="L31">
        <v>1.6682600000000001</v>
      </c>
      <c r="M31">
        <v>-6.5240000000000006E-2</v>
      </c>
      <c r="N31">
        <v>1.93929</v>
      </c>
      <c r="O31">
        <v>13.336399999999999</v>
      </c>
      <c r="P31">
        <v>0.11262</v>
      </c>
      <c r="Q31">
        <v>2.8362500000000002</v>
      </c>
      <c r="R31">
        <v>0.24082300000000001</v>
      </c>
      <c r="S31">
        <v>0.212121</v>
      </c>
      <c r="T31">
        <v>0</v>
      </c>
      <c r="U31">
        <v>99.177099999999996</v>
      </c>
      <c r="V31">
        <v>48.106099999999998</v>
      </c>
      <c r="Y31" s="2" t="s">
        <v>23</v>
      </c>
      <c r="Z31" s="2" t="s">
        <v>24</v>
      </c>
      <c r="AA31" s="2" t="s">
        <v>25</v>
      </c>
      <c r="AB31" s="2" t="s">
        <v>26</v>
      </c>
      <c r="AC31" s="2" t="s">
        <v>27</v>
      </c>
      <c r="AD31" s="2" t="s">
        <v>28</v>
      </c>
      <c r="AE31" s="2" t="s">
        <v>29</v>
      </c>
      <c r="AF31" s="2" t="s">
        <v>30</v>
      </c>
      <c r="AG31" s="2" t="s">
        <v>31</v>
      </c>
      <c r="AH31" s="2" t="s">
        <v>32</v>
      </c>
      <c r="AI31" s="2" t="s">
        <v>33</v>
      </c>
      <c r="AJ31" s="2" t="s">
        <v>34</v>
      </c>
    </row>
    <row r="32" spans="1:36" x14ac:dyDescent="0.25">
      <c r="X32" s="2" t="s">
        <v>142</v>
      </c>
      <c r="Y32">
        <v>5.0468225925925925</v>
      </c>
      <c r="Z32" t="s">
        <v>118</v>
      </c>
      <c r="AA32">
        <v>74.476062962962956</v>
      </c>
      <c r="AB32">
        <v>1.113024740740741</v>
      </c>
      <c r="AC32">
        <v>0.57129885185185192</v>
      </c>
      <c r="AD32" t="s">
        <v>118</v>
      </c>
      <c r="AE32">
        <v>1.5914144444444445</v>
      </c>
      <c r="AF32">
        <v>13.704825925925926</v>
      </c>
      <c r="AG32">
        <v>0.19731866666666664</v>
      </c>
      <c r="AH32">
        <v>3.1487492592592599</v>
      </c>
      <c r="AI32">
        <v>0.20294333333333331</v>
      </c>
      <c r="AJ32" t="s">
        <v>118</v>
      </c>
    </row>
    <row r="33" spans="1:36" x14ac:dyDescent="0.25">
      <c r="G33" t="s">
        <v>38</v>
      </c>
      <c r="H33">
        <f>AVERAGE(H5:H31)</f>
        <v>5.0468225925925925</v>
      </c>
      <c r="I33">
        <f t="shared" ref="I33:V33" si="11">AVERAGE(I5:I31)</f>
        <v>2.3827555555555553E-2</v>
      </c>
      <c r="J33">
        <f t="shared" si="11"/>
        <v>74.476062962962956</v>
      </c>
      <c r="K33">
        <f t="shared" si="11"/>
        <v>1.113024740740741</v>
      </c>
      <c r="L33">
        <f t="shared" si="11"/>
        <v>0.57129885185185192</v>
      </c>
      <c r="M33">
        <f t="shared" si="11"/>
        <v>4.1594185185185185E-2</v>
      </c>
      <c r="N33">
        <f t="shared" si="11"/>
        <v>1.5914144444444445</v>
      </c>
      <c r="O33">
        <f t="shared" si="11"/>
        <v>13.704825925925926</v>
      </c>
      <c r="P33">
        <f t="shared" si="11"/>
        <v>0.19731866666666664</v>
      </c>
      <c r="Q33">
        <f t="shared" si="11"/>
        <v>3.1487492592592599</v>
      </c>
      <c r="R33">
        <f t="shared" si="11"/>
        <v>0.20294333333333331</v>
      </c>
      <c r="S33">
        <f t="shared" si="11"/>
        <v>0.10133314814814819</v>
      </c>
      <c r="T33">
        <f t="shared" si="11"/>
        <v>0</v>
      </c>
      <c r="U33">
        <f t="shared" si="11"/>
        <v>100.21924814814814</v>
      </c>
      <c r="V33">
        <f t="shared" si="11"/>
        <v>49.055692592592592</v>
      </c>
      <c r="X33" s="2" t="s">
        <v>162</v>
      </c>
      <c r="Y33">
        <v>4.2042305882352951</v>
      </c>
      <c r="Z33" t="s">
        <v>118</v>
      </c>
      <c r="AA33">
        <v>72.79185882352941</v>
      </c>
      <c r="AB33">
        <v>1.3286475294117648</v>
      </c>
      <c r="AC33">
        <v>1.5410986470588233</v>
      </c>
      <c r="AD33" t="s">
        <v>118</v>
      </c>
      <c r="AE33">
        <v>2.5541147058823528</v>
      </c>
      <c r="AF33">
        <v>14.027317647058823</v>
      </c>
      <c r="AG33">
        <v>0.67098517647058831</v>
      </c>
      <c r="AH33">
        <v>2.9031552941176466</v>
      </c>
      <c r="AI33">
        <v>0.23479552941176471</v>
      </c>
      <c r="AJ33" t="s">
        <v>118</v>
      </c>
    </row>
    <row r="34" spans="1:36" x14ac:dyDescent="0.25">
      <c r="G34" t="s">
        <v>160</v>
      </c>
      <c r="H34">
        <f>STDEV(H5:H31)/SQRT((COUNT(H5:H31)))</f>
        <v>0.13075333068115008</v>
      </c>
      <c r="I34">
        <f t="shared" ref="I34:V34" si="12">STDEV(I5:I31)/SQRT((COUNT(I5:I31)))</f>
        <v>2.5271350628767137E-2</v>
      </c>
      <c r="J34">
        <f t="shared" si="12"/>
        <v>0.24546430579073231</v>
      </c>
      <c r="K34">
        <f t="shared" si="12"/>
        <v>7.5796378662425806E-2</v>
      </c>
      <c r="L34">
        <f t="shared" si="12"/>
        <v>8.0678840574893801E-2</v>
      </c>
      <c r="M34">
        <f t="shared" si="12"/>
        <v>1.1398647238306543E-2</v>
      </c>
      <c r="N34">
        <f t="shared" si="12"/>
        <v>5.8927913430661755E-2</v>
      </c>
      <c r="O34">
        <f t="shared" si="12"/>
        <v>0.16112377633029293</v>
      </c>
      <c r="P34">
        <f t="shared" si="12"/>
        <v>3.0795591961685936E-2</v>
      </c>
      <c r="Q34">
        <f t="shared" si="12"/>
        <v>6.4616279503711224E-2</v>
      </c>
      <c r="R34">
        <f t="shared" si="12"/>
        <v>1.6869357727874464E-2</v>
      </c>
      <c r="S34">
        <f t="shared" si="12"/>
        <v>2.5683466758595817E-2</v>
      </c>
      <c r="T34">
        <f t="shared" si="12"/>
        <v>0</v>
      </c>
      <c r="U34">
        <f t="shared" si="12"/>
        <v>0.18813054397812029</v>
      </c>
      <c r="V34">
        <f t="shared" si="12"/>
        <v>0.10397715286051053</v>
      </c>
      <c r="X34" s="2" t="s">
        <v>179</v>
      </c>
      <c r="Y34">
        <v>4.8808746666666663</v>
      </c>
      <c r="Z34" t="s">
        <v>118</v>
      </c>
      <c r="AA34">
        <v>77.228339999999989</v>
      </c>
      <c r="AB34">
        <v>1.3533938000000001</v>
      </c>
      <c r="AC34">
        <v>0.47372253333333325</v>
      </c>
      <c r="AD34" t="s">
        <v>118</v>
      </c>
      <c r="AE34">
        <v>1.6024479999999999</v>
      </c>
      <c r="AF34">
        <v>10.987140000000002</v>
      </c>
      <c r="AG34">
        <v>1.1761495333333334</v>
      </c>
      <c r="AH34">
        <v>2.2325226666666667</v>
      </c>
      <c r="AI34">
        <v>0.23246113333333335</v>
      </c>
      <c r="AJ34" t="s">
        <v>118</v>
      </c>
    </row>
    <row r="36" spans="1:36" x14ac:dyDescent="0.25">
      <c r="A36" s="2" t="s">
        <v>162</v>
      </c>
      <c r="H36" s="2" t="s">
        <v>23</v>
      </c>
      <c r="I36" s="2" t="s">
        <v>24</v>
      </c>
      <c r="J36" s="2" t="s">
        <v>25</v>
      </c>
      <c r="K36" s="2" t="s">
        <v>26</v>
      </c>
      <c r="L36" s="2" t="s">
        <v>27</v>
      </c>
      <c r="M36" s="2" t="s">
        <v>28</v>
      </c>
      <c r="N36" s="2" t="s">
        <v>29</v>
      </c>
      <c r="O36" s="2" t="s">
        <v>30</v>
      </c>
      <c r="P36" s="2" t="s">
        <v>31</v>
      </c>
      <c r="Q36" s="2" t="s">
        <v>32</v>
      </c>
      <c r="R36" s="2" t="s">
        <v>33</v>
      </c>
      <c r="S36" s="2" t="s">
        <v>34</v>
      </c>
      <c r="T36" s="2" t="s">
        <v>35</v>
      </c>
      <c r="U36" s="2" t="s">
        <v>36</v>
      </c>
      <c r="V36" s="2" t="s">
        <v>37</v>
      </c>
    </row>
    <row r="37" spans="1:36" x14ac:dyDescent="0.25">
      <c r="A37" t="s">
        <v>1</v>
      </c>
      <c r="H37">
        <v>3.9554499999999999</v>
      </c>
      <c r="I37">
        <v>-7.739E-2</v>
      </c>
      <c r="J37">
        <v>73.578999999999994</v>
      </c>
      <c r="K37">
        <v>1.3334299999999999</v>
      </c>
      <c r="L37">
        <v>0.73289800000000005</v>
      </c>
      <c r="M37">
        <v>0.11071400000000001</v>
      </c>
      <c r="N37">
        <v>1.8286800000000001</v>
      </c>
      <c r="O37">
        <v>15.7942</v>
      </c>
      <c r="P37">
        <v>0.73568199999999995</v>
      </c>
      <c r="Q37">
        <v>3.2846799999999998</v>
      </c>
      <c r="R37">
        <v>0.26243100000000003</v>
      </c>
      <c r="S37">
        <v>-9.7299999999999998E-2</v>
      </c>
      <c r="T37">
        <v>0</v>
      </c>
      <c r="U37">
        <v>101.443</v>
      </c>
      <c r="V37">
        <v>49.551299999999998</v>
      </c>
    </row>
    <row r="38" spans="1:36" x14ac:dyDescent="0.25">
      <c r="A38" t="s">
        <v>143</v>
      </c>
      <c r="H38">
        <v>3.9522300000000001</v>
      </c>
      <c r="I38">
        <v>-7.7340000000000006E-2</v>
      </c>
      <c r="J38">
        <v>75.3733</v>
      </c>
      <c r="K38">
        <v>1.07721</v>
      </c>
      <c r="L38">
        <v>0.77846599999999999</v>
      </c>
      <c r="M38">
        <v>5.731E-3</v>
      </c>
      <c r="N38">
        <v>1.7936300000000001</v>
      </c>
      <c r="O38">
        <v>13.4374</v>
      </c>
      <c r="P38">
        <v>0.97085100000000002</v>
      </c>
      <c r="Q38">
        <v>2.9895499999999999</v>
      </c>
      <c r="R38">
        <v>0.10854999999999999</v>
      </c>
      <c r="S38">
        <v>-0.15837999999999999</v>
      </c>
      <c r="T38">
        <v>0</v>
      </c>
      <c r="U38">
        <v>100.251</v>
      </c>
      <c r="V38">
        <v>49.242699999999999</v>
      </c>
    </row>
    <row r="39" spans="1:36" x14ac:dyDescent="0.25">
      <c r="A39" t="s">
        <v>144</v>
      </c>
      <c r="H39">
        <v>3.5808499999999999</v>
      </c>
      <c r="I39">
        <v>-7.739E-2</v>
      </c>
      <c r="J39">
        <v>73.276300000000006</v>
      </c>
      <c r="K39">
        <v>1.3970400000000001</v>
      </c>
      <c r="L39">
        <v>0.73075400000000001</v>
      </c>
      <c r="M39">
        <v>-1.2760000000000001E-2</v>
      </c>
      <c r="N39">
        <v>2.1237300000000001</v>
      </c>
      <c r="O39">
        <v>16.171600000000002</v>
      </c>
      <c r="P39">
        <v>0.26825599999999999</v>
      </c>
      <c r="Q39">
        <v>3.0781999999999998</v>
      </c>
      <c r="R39">
        <v>0.41760900000000001</v>
      </c>
      <c r="S39">
        <v>0.14990800000000001</v>
      </c>
      <c r="T39">
        <v>0</v>
      </c>
      <c r="U39">
        <v>101.104</v>
      </c>
      <c r="V39">
        <v>49.504199999999997</v>
      </c>
    </row>
    <row r="40" spans="1:36" x14ac:dyDescent="0.25">
      <c r="A40" t="s">
        <v>4</v>
      </c>
      <c r="H40">
        <v>2.7136100000000001</v>
      </c>
      <c r="I40">
        <v>-7.7799999999999994E-2</v>
      </c>
      <c r="J40">
        <v>74.267399999999995</v>
      </c>
      <c r="K40">
        <v>1.84433</v>
      </c>
      <c r="L40">
        <v>3.1440100000000002</v>
      </c>
      <c r="M40">
        <v>0.38720500000000002</v>
      </c>
      <c r="N40">
        <v>4.6279300000000001</v>
      </c>
      <c r="O40">
        <v>11.073499999999999</v>
      </c>
      <c r="P40">
        <v>1.2769699999999999</v>
      </c>
      <c r="Q40">
        <v>1.8836599999999999</v>
      </c>
      <c r="R40">
        <v>0.23650099999999999</v>
      </c>
      <c r="S40">
        <v>-3.9949999999999999E-2</v>
      </c>
      <c r="T40">
        <v>0</v>
      </c>
      <c r="U40">
        <v>101.337</v>
      </c>
      <c r="V40">
        <v>49.217700000000001</v>
      </c>
    </row>
    <row r="41" spans="1:36" x14ac:dyDescent="0.25">
      <c r="A41" t="s">
        <v>21</v>
      </c>
      <c r="H41">
        <v>4.09694</v>
      </c>
      <c r="I41">
        <v>-7.7310000000000004E-2</v>
      </c>
      <c r="J41">
        <v>75.010999999999996</v>
      </c>
      <c r="K41">
        <v>1.33521</v>
      </c>
      <c r="L41">
        <v>1.27755</v>
      </c>
      <c r="M41">
        <v>2.3768000000000001E-2</v>
      </c>
      <c r="N41">
        <v>2.1798500000000001</v>
      </c>
      <c r="O41">
        <v>14.683999999999999</v>
      </c>
      <c r="P41">
        <v>0.42508499999999999</v>
      </c>
      <c r="Q41">
        <v>2.7623899999999999</v>
      </c>
      <c r="R41">
        <v>0.26366800000000001</v>
      </c>
      <c r="S41">
        <v>-9.6280000000000004E-2</v>
      </c>
      <c r="T41">
        <v>0</v>
      </c>
      <c r="U41">
        <v>101.886</v>
      </c>
      <c r="V41">
        <v>49.959099999999999</v>
      </c>
    </row>
    <row r="42" spans="1:36" x14ac:dyDescent="0.25">
      <c r="A42" t="s">
        <v>164</v>
      </c>
      <c r="H42">
        <v>4.4213100000000001</v>
      </c>
      <c r="I42">
        <v>0.37303999999999998</v>
      </c>
      <c r="J42">
        <v>69.868799999999993</v>
      </c>
      <c r="K42">
        <v>0.94516699999999998</v>
      </c>
      <c r="L42">
        <v>1.5627599999999999</v>
      </c>
      <c r="M42">
        <v>0.144343</v>
      </c>
      <c r="N42">
        <v>3.31569</v>
      </c>
      <c r="O42">
        <v>13.922700000000001</v>
      </c>
      <c r="P42">
        <v>1.04586</v>
      </c>
      <c r="Q42">
        <v>2.8774899999999999</v>
      </c>
      <c r="R42">
        <v>0.23925299999999999</v>
      </c>
      <c r="S42">
        <v>2.4629000000000002E-2</v>
      </c>
      <c r="T42">
        <v>0</v>
      </c>
      <c r="U42">
        <v>98.741100000000003</v>
      </c>
      <c r="V42">
        <v>47.764000000000003</v>
      </c>
    </row>
    <row r="43" spans="1:36" x14ac:dyDescent="0.25">
      <c r="H43">
        <v>4.28294</v>
      </c>
      <c r="I43">
        <v>0.14823700000000001</v>
      </c>
      <c r="J43">
        <v>71.27</v>
      </c>
      <c r="K43">
        <v>1.7167699999999999</v>
      </c>
      <c r="L43">
        <v>1.7474400000000001</v>
      </c>
      <c r="M43">
        <v>0.17889099999999999</v>
      </c>
      <c r="N43">
        <v>2.79955</v>
      </c>
      <c r="O43">
        <v>13.214600000000001</v>
      </c>
      <c r="P43">
        <v>0.50032699999999997</v>
      </c>
      <c r="Q43">
        <v>2.80654</v>
      </c>
      <c r="R43">
        <v>0.327098</v>
      </c>
      <c r="S43">
        <v>8.6153999999999994E-2</v>
      </c>
      <c r="T43">
        <v>0</v>
      </c>
      <c r="U43">
        <v>99.078500000000005</v>
      </c>
      <c r="V43">
        <v>48.036499999999997</v>
      </c>
    </row>
    <row r="44" spans="1:36" x14ac:dyDescent="0.25">
      <c r="A44" t="s">
        <v>165</v>
      </c>
      <c r="H44">
        <v>3.6707100000000001</v>
      </c>
      <c r="I44">
        <v>-7.7460000000000001E-2</v>
      </c>
      <c r="J44">
        <v>74.242800000000003</v>
      </c>
      <c r="K44">
        <v>1.2674099999999999</v>
      </c>
      <c r="L44">
        <v>1.5066299999999999</v>
      </c>
      <c r="M44">
        <v>0.16250800000000001</v>
      </c>
      <c r="N44">
        <v>1.86267</v>
      </c>
      <c r="O44">
        <v>13.8881</v>
      </c>
      <c r="P44">
        <v>1.2796700000000001</v>
      </c>
      <c r="Q44">
        <v>2.75942</v>
      </c>
      <c r="R44">
        <v>0.19511600000000001</v>
      </c>
      <c r="S44">
        <v>2.5451000000000001E-2</v>
      </c>
      <c r="T44">
        <v>0</v>
      </c>
      <c r="U44">
        <v>100.783</v>
      </c>
      <c r="V44">
        <v>49.285299999999999</v>
      </c>
    </row>
    <row r="45" spans="1:36" x14ac:dyDescent="0.25">
      <c r="A45" t="s">
        <v>166</v>
      </c>
      <c r="H45">
        <v>3.8113299999999999</v>
      </c>
      <c r="I45">
        <v>0.147117</v>
      </c>
      <c r="J45">
        <v>69.998199999999997</v>
      </c>
      <c r="K45">
        <v>0.88055799999999995</v>
      </c>
      <c r="L45">
        <v>3.27901</v>
      </c>
      <c r="M45">
        <v>0.23199900000000001</v>
      </c>
      <c r="N45">
        <v>3.9033500000000001</v>
      </c>
      <c r="O45">
        <v>14.4664</v>
      </c>
      <c r="P45">
        <v>1.0455300000000001</v>
      </c>
      <c r="Q45">
        <v>3.2060200000000001</v>
      </c>
      <c r="R45">
        <v>0.437693</v>
      </c>
      <c r="S45">
        <v>-3.7870000000000001E-2</v>
      </c>
      <c r="T45">
        <v>0</v>
      </c>
      <c r="U45">
        <v>101.369</v>
      </c>
      <c r="V45">
        <v>48.7881</v>
      </c>
    </row>
    <row r="46" spans="1:36" x14ac:dyDescent="0.25">
      <c r="A46" t="s">
        <v>167</v>
      </c>
      <c r="H46">
        <v>4.7296399999999998</v>
      </c>
      <c r="I46">
        <v>-7.7429999999999999E-2</v>
      </c>
      <c r="J46">
        <v>71.223399999999998</v>
      </c>
      <c r="K46">
        <v>1.2030099999999999</v>
      </c>
      <c r="L46">
        <v>3.08771</v>
      </c>
      <c r="M46">
        <v>0.47984199999999999</v>
      </c>
      <c r="N46">
        <v>3.6226699999999998</v>
      </c>
      <c r="O46">
        <v>11.738799999999999</v>
      </c>
      <c r="P46">
        <v>0.890096</v>
      </c>
      <c r="Q46">
        <v>1.98268</v>
      </c>
      <c r="R46">
        <v>0.21691199999999999</v>
      </c>
      <c r="S46">
        <v>2.4785999999999999E-2</v>
      </c>
      <c r="T46">
        <v>0</v>
      </c>
      <c r="U46">
        <v>99.122100000000003</v>
      </c>
      <c r="V46">
        <v>47.943300000000001</v>
      </c>
    </row>
    <row r="47" spans="1:36" x14ac:dyDescent="0.25">
      <c r="A47" t="s">
        <v>168</v>
      </c>
      <c r="H47">
        <v>4.8986200000000002</v>
      </c>
      <c r="I47">
        <v>0.149898</v>
      </c>
      <c r="J47">
        <v>74.496499999999997</v>
      </c>
      <c r="K47">
        <v>0.950013</v>
      </c>
      <c r="L47">
        <v>1.1924699999999999</v>
      </c>
      <c r="M47">
        <v>0.13167200000000001</v>
      </c>
      <c r="N47">
        <v>2.20106</v>
      </c>
      <c r="O47">
        <v>13.582599999999999</v>
      </c>
      <c r="P47">
        <v>0.19212599999999999</v>
      </c>
      <c r="Q47">
        <v>2.7833999999999999</v>
      </c>
      <c r="R47">
        <v>0.176514</v>
      </c>
      <c r="S47">
        <v>-0.15687999999999999</v>
      </c>
      <c r="T47">
        <v>0</v>
      </c>
      <c r="U47">
        <v>100.598</v>
      </c>
      <c r="V47">
        <v>49.325400000000002</v>
      </c>
    </row>
    <row r="48" spans="1:36" x14ac:dyDescent="0.25">
      <c r="A48" t="s">
        <v>169</v>
      </c>
      <c r="H48">
        <v>3.8841600000000001</v>
      </c>
      <c r="I48">
        <v>-7.7590000000000006E-2</v>
      </c>
      <c r="J48">
        <v>69.757599999999996</v>
      </c>
      <c r="K48">
        <v>0.75202999999999998</v>
      </c>
      <c r="L48">
        <v>2.4154900000000001</v>
      </c>
      <c r="M48">
        <v>0.17904400000000001</v>
      </c>
      <c r="N48">
        <v>3.9810099999999999</v>
      </c>
      <c r="O48">
        <v>14.5306</v>
      </c>
      <c r="P48">
        <v>1.1236999999999999</v>
      </c>
      <c r="Q48">
        <v>3.52196</v>
      </c>
      <c r="R48">
        <v>0.19478400000000001</v>
      </c>
      <c r="S48">
        <v>-9.962E-2</v>
      </c>
      <c r="T48">
        <v>0</v>
      </c>
      <c r="U48">
        <v>100.163</v>
      </c>
      <c r="V48">
        <v>48.177100000000003</v>
      </c>
    </row>
    <row r="49" spans="1:22" x14ac:dyDescent="0.25">
      <c r="A49" t="s">
        <v>170</v>
      </c>
      <c r="H49">
        <v>5.3133800000000004</v>
      </c>
      <c r="I49">
        <v>-7.7249999999999999E-2</v>
      </c>
      <c r="J49">
        <v>72.762799999999999</v>
      </c>
      <c r="K49">
        <v>1.6536200000000001</v>
      </c>
      <c r="L49">
        <v>1.15832</v>
      </c>
      <c r="M49">
        <v>4.0305000000000001E-2</v>
      </c>
      <c r="N49">
        <v>1.79125</v>
      </c>
      <c r="O49">
        <v>13.9626</v>
      </c>
      <c r="P49">
        <v>0.19031300000000001</v>
      </c>
      <c r="Q49">
        <v>2.9297</v>
      </c>
      <c r="R49">
        <v>0.19633700000000001</v>
      </c>
      <c r="S49">
        <v>0.21188499999999999</v>
      </c>
      <c r="T49">
        <v>0</v>
      </c>
      <c r="U49">
        <v>100.133</v>
      </c>
      <c r="V49">
        <v>48.668700000000001</v>
      </c>
    </row>
    <row r="50" spans="1:22" x14ac:dyDescent="0.25">
      <c r="A50" t="s">
        <v>171</v>
      </c>
      <c r="H50">
        <v>3.1260599999999998</v>
      </c>
      <c r="I50">
        <v>0.14940800000000001</v>
      </c>
      <c r="J50">
        <v>72.386499999999998</v>
      </c>
      <c r="K50">
        <v>1.20492</v>
      </c>
      <c r="L50">
        <v>1.40439</v>
      </c>
      <c r="M50">
        <v>-3.023E-2</v>
      </c>
      <c r="N50">
        <v>2.3983099999999999</v>
      </c>
      <c r="O50">
        <v>15.487</v>
      </c>
      <c r="P50">
        <v>0.81407099999999999</v>
      </c>
      <c r="Q50">
        <v>2.4972099999999999</v>
      </c>
      <c r="R50">
        <v>0.30699700000000002</v>
      </c>
      <c r="S50">
        <v>-3.5279999999999999E-2</v>
      </c>
      <c r="T50">
        <v>0</v>
      </c>
      <c r="U50">
        <v>99.709299999999999</v>
      </c>
      <c r="V50">
        <v>48.956299999999999</v>
      </c>
    </row>
    <row r="51" spans="1:22" x14ac:dyDescent="0.25">
      <c r="A51" t="s">
        <v>172</v>
      </c>
      <c r="H51">
        <v>4.6645700000000003</v>
      </c>
      <c r="I51">
        <v>-7.7509999999999996E-2</v>
      </c>
      <c r="J51">
        <v>73.382400000000004</v>
      </c>
      <c r="K51">
        <v>1.84334</v>
      </c>
      <c r="L51">
        <v>1.1555299999999999</v>
      </c>
      <c r="M51">
        <v>7.3219999999999993E-2</v>
      </c>
      <c r="N51">
        <v>1.8820300000000001</v>
      </c>
      <c r="O51">
        <v>13.726800000000001</v>
      </c>
      <c r="P51">
        <v>0.42225200000000002</v>
      </c>
      <c r="Q51">
        <v>3.33704</v>
      </c>
      <c r="R51">
        <v>0.172594</v>
      </c>
      <c r="S51">
        <v>0.33329300000000001</v>
      </c>
      <c r="T51">
        <v>0</v>
      </c>
      <c r="U51">
        <v>100.916</v>
      </c>
      <c r="V51">
        <v>48.935499999999998</v>
      </c>
    </row>
    <row r="52" spans="1:22" x14ac:dyDescent="0.25">
      <c r="A52" t="s">
        <v>173</v>
      </c>
      <c r="H52">
        <v>4.5547800000000001</v>
      </c>
      <c r="I52">
        <v>0.37629400000000002</v>
      </c>
      <c r="J52">
        <v>73.337500000000006</v>
      </c>
      <c r="K52">
        <v>1.8494200000000001</v>
      </c>
      <c r="L52">
        <v>0.41818</v>
      </c>
      <c r="M52">
        <v>4.0874000000000001E-2</v>
      </c>
      <c r="N52">
        <v>1.42527</v>
      </c>
      <c r="O52">
        <v>14.6152</v>
      </c>
      <c r="P52">
        <v>3.4955E-2</v>
      </c>
      <c r="Q52">
        <v>3.3095300000000001</v>
      </c>
      <c r="R52">
        <v>6.4255000000000007E-2</v>
      </c>
      <c r="S52">
        <v>-3.4790000000000001E-2</v>
      </c>
      <c r="T52">
        <v>0</v>
      </c>
      <c r="U52">
        <v>99.991500000000002</v>
      </c>
      <c r="V52">
        <v>48.911099999999998</v>
      </c>
    </row>
    <row r="53" spans="1:22" x14ac:dyDescent="0.25">
      <c r="A53" t="s">
        <v>174</v>
      </c>
      <c r="H53">
        <v>5.81534</v>
      </c>
      <c r="I53">
        <v>0.14934800000000001</v>
      </c>
      <c r="J53">
        <v>73.228099999999998</v>
      </c>
      <c r="K53">
        <v>1.3335300000000001</v>
      </c>
      <c r="L53">
        <v>0.60706899999999997</v>
      </c>
      <c r="M53">
        <v>-2.9180000000000001E-2</v>
      </c>
      <c r="N53">
        <v>1.68327</v>
      </c>
      <c r="O53">
        <v>14.1683</v>
      </c>
      <c r="P53">
        <v>0.19100400000000001</v>
      </c>
      <c r="Q53">
        <v>3.3441700000000001</v>
      </c>
      <c r="R53">
        <v>0.17521200000000001</v>
      </c>
      <c r="S53">
        <v>8.9196999999999999E-2</v>
      </c>
      <c r="T53">
        <v>0</v>
      </c>
      <c r="U53">
        <v>100.755</v>
      </c>
      <c r="V53">
        <v>48.9636</v>
      </c>
    </row>
    <row r="54" spans="1:22" x14ac:dyDescent="0.25">
      <c r="A54" t="s">
        <v>175</v>
      </c>
    </row>
    <row r="55" spans="1:22" x14ac:dyDescent="0.25">
      <c r="A55" t="s">
        <v>176</v>
      </c>
      <c r="G55" t="s">
        <v>38</v>
      </c>
      <c r="H55">
        <f>AVERAGE(H37:H53)</f>
        <v>4.2042305882352951</v>
      </c>
      <c r="I55">
        <f t="shared" ref="I55:V55" si="13">AVERAGE(I37:I53)</f>
        <v>4.2286588235294124E-2</v>
      </c>
      <c r="J55">
        <f t="shared" si="13"/>
        <v>72.79185882352941</v>
      </c>
      <c r="K55">
        <f t="shared" si="13"/>
        <v>1.3286475294117648</v>
      </c>
      <c r="L55">
        <f t="shared" si="13"/>
        <v>1.5410986470588233</v>
      </c>
      <c r="M55">
        <f t="shared" si="13"/>
        <v>0.12458505882352944</v>
      </c>
      <c r="N55">
        <f t="shared" si="13"/>
        <v>2.5541147058823528</v>
      </c>
      <c r="O55">
        <f t="shared" si="13"/>
        <v>14.027317647058823</v>
      </c>
      <c r="P55">
        <f t="shared" si="13"/>
        <v>0.67098517647058831</v>
      </c>
      <c r="Q55">
        <f t="shared" si="13"/>
        <v>2.9031552941176466</v>
      </c>
      <c r="R55">
        <f t="shared" si="13"/>
        <v>0.23479552941176471</v>
      </c>
      <c r="S55">
        <f t="shared" si="13"/>
        <v>1.1114882352941176E-2</v>
      </c>
      <c r="T55">
        <f t="shared" si="13"/>
        <v>0</v>
      </c>
      <c r="U55">
        <f t="shared" si="13"/>
        <v>100.43414705882354</v>
      </c>
      <c r="V55">
        <f t="shared" si="13"/>
        <v>48.895876470588249</v>
      </c>
    </row>
    <row r="56" spans="1:22" x14ac:dyDescent="0.25">
      <c r="A56" t="s">
        <v>18</v>
      </c>
      <c r="G56" t="s">
        <v>160</v>
      </c>
      <c r="H56">
        <f>STDEV(H37:H53)/SQRT((COUNT(H37:H53)))</f>
        <v>0.18613331420704468</v>
      </c>
      <c r="I56">
        <f t="shared" ref="I56:V56" si="14">STDEV(I37:I53)/SQRT((COUNT(I37:I53)))</f>
        <v>3.9344471391466962E-2</v>
      </c>
      <c r="J56">
        <f t="shared" si="14"/>
        <v>0.43286209936092701</v>
      </c>
      <c r="K56">
        <f t="shared" si="14"/>
        <v>8.542307691026485E-2</v>
      </c>
      <c r="L56">
        <f t="shared" si="14"/>
        <v>0.22129420757339413</v>
      </c>
      <c r="M56">
        <f t="shared" si="14"/>
        <v>3.4418222414265849E-2</v>
      </c>
      <c r="N56">
        <f t="shared" si="14"/>
        <v>0.2353225190142956</v>
      </c>
      <c r="O56">
        <f t="shared" si="14"/>
        <v>0.31146449852403807</v>
      </c>
      <c r="P56">
        <f t="shared" si="14"/>
        <v>0.10136906665066384</v>
      </c>
      <c r="Q56">
        <f t="shared" si="14"/>
        <v>0.11053268881380858</v>
      </c>
      <c r="R56">
        <f t="shared" si="14"/>
        <v>2.3542303907027988E-2</v>
      </c>
      <c r="S56">
        <f t="shared" si="14"/>
        <v>3.1937495944270762E-2</v>
      </c>
      <c r="T56">
        <f t="shared" si="14"/>
        <v>0</v>
      </c>
      <c r="U56">
        <f t="shared" si="14"/>
        <v>0.21938986452365833</v>
      </c>
      <c r="V56">
        <f t="shared" si="14"/>
        <v>0.14860945993793576</v>
      </c>
    </row>
    <row r="57" spans="1:22" x14ac:dyDescent="0.25">
      <c r="A57" t="s">
        <v>177</v>
      </c>
    </row>
    <row r="58" spans="1:22" x14ac:dyDescent="0.25">
      <c r="A58" t="s">
        <v>178</v>
      </c>
    </row>
    <row r="60" spans="1:22" x14ac:dyDescent="0.25">
      <c r="A60" s="2" t="s">
        <v>179</v>
      </c>
      <c r="H60" s="2" t="s">
        <v>23</v>
      </c>
      <c r="I60" s="2" t="s">
        <v>24</v>
      </c>
      <c r="J60" s="2" t="s">
        <v>25</v>
      </c>
      <c r="K60" s="2" t="s">
        <v>26</v>
      </c>
      <c r="L60" s="2" t="s">
        <v>27</v>
      </c>
      <c r="M60" s="2" t="s">
        <v>28</v>
      </c>
      <c r="N60" s="2" t="s">
        <v>29</v>
      </c>
      <c r="O60" s="2" t="s">
        <v>30</v>
      </c>
      <c r="P60" s="2" t="s">
        <v>31</v>
      </c>
      <c r="Q60" s="2" t="s">
        <v>32</v>
      </c>
      <c r="R60" s="2" t="s">
        <v>33</v>
      </c>
      <c r="S60" s="2" t="s">
        <v>34</v>
      </c>
      <c r="T60" s="2" t="s">
        <v>35</v>
      </c>
      <c r="U60" s="2" t="s">
        <v>36</v>
      </c>
      <c r="V60" s="2" t="s">
        <v>37</v>
      </c>
    </row>
    <row r="61" spans="1:22" x14ac:dyDescent="0.25">
      <c r="A61" t="s">
        <v>1</v>
      </c>
      <c r="H61">
        <v>6.1460800000000004</v>
      </c>
      <c r="I61">
        <v>0.150008</v>
      </c>
      <c r="J61">
        <v>77.208699999999993</v>
      </c>
      <c r="K61">
        <v>1.4620599999999999</v>
      </c>
      <c r="L61">
        <v>0.19422800000000001</v>
      </c>
      <c r="M61">
        <v>5.8910999999999998E-2</v>
      </c>
      <c r="N61">
        <v>1.4581</v>
      </c>
      <c r="O61">
        <v>11.874599999999999</v>
      </c>
      <c r="P61">
        <v>0.65809899999999999</v>
      </c>
      <c r="Q61">
        <v>2.27752</v>
      </c>
      <c r="R61">
        <v>0.43941200000000002</v>
      </c>
      <c r="S61">
        <v>2.7425000000000001E-2</v>
      </c>
      <c r="T61">
        <v>0</v>
      </c>
      <c r="U61">
        <v>101.955</v>
      </c>
      <c r="V61">
        <v>49.934600000000003</v>
      </c>
    </row>
    <row r="62" spans="1:22" x14ac:dyDescent="0.25">
      <c r="A62" t="s">
        <v>143</v>
      </c>
      <c r="H62">
        <v>4.0568900000000001</v>
      </c>
      <c r="I62">
        <v>-7.7420000000000003E-2</v>
      </c>
      <c r="J62">
        <v>80.706699999999998</v>
      </c>
      <c r="K62">
        <v>1.2056100000000001</v>
      </c>
      <c r="L62">
        <v>0.32710400000000001</v>
      </c>
      <c r="M62">
        <v>-4.7440000000000003E-2</v>
      </c>
      <c r="N62">
        <v>1.7540800000000001</v>
      </c>
      <c r="O62">
        <v>9.1439900000000005</v>
      </c>
      <c r="P62">
        <v>1.2824199999999999</v>
      </c>
      <c r="Q62">
        <v>1.8863399999999999</v>
      </c>
      <c r="R62">
        <v>0.17446600000000001</v>
      </c>
      <c r="S62">
        <v>-3.4779999999999998E-2</v>
      </c>
      <c r="T62">
        <v>0</v>
      </c>
      <c r="U62">
        <v>100.378</v>
      </c>
      <c r="V62">
        <v>49.845999999999997</v>
      </c>
    </row>
    <row r="63" spans="1:22" x14ac:dyDescent="0.25">
      <c r="A63" t="s">
        <v>144</v>
      </c>
      <c r="H63">
        <v>4.8169599999999999</v>
      </c>
      <c r="I63">
        <v>-7.7479999999999993E-2</v>
      </c>
      <c r="J63">
        <v>75.218100000000007</v>
      </c>
      <c r="K63">
        <v>1.58796</v>
      </c>
      <c r="L63">
        <v>0.55962800000000001</v>
      </c>
      <c r="M63">
        <v>5.6432000000000003E-2</v>
      </c>
      <c r="N63">
        <v>1.97102</v>
      </c>
      <c r="O63">
        <v>12.510199999999999</v>
      </c>
      <c r="P63">
        <v>1.0452600000000001</v>
      </c>
      <c r="Q63">
        <v>2.40266</v>
      </c>
      <c r="R63">
        <v>0.239005</v>
      </c>
      <c r="S63">
        <v>8.7114999999999998E-2</v>
      </c>
      <c r="T63">
        <v>0</v>
      </c>
      <c r="U63">
        <v>100.417</v>
      </c>
      <c r="V63">
        <v>49.062100000000001</v>
      </c>
    </row>
    <row r="64" spans="1:22" x14ac:dyDescent="0.25">
      <c r="A64" t="s">
        <v>4</v>
      </c>
      <c r="H64">
        <v>5.2381099999999998</v>
      </c>
      <c r="I64">
        <v>0.14995600000000001</v>
      </c>
      <c r="J64">
        <v>77.278300000000002</v>
      </c>
      <c r="K64">
        <v>1.0121800000000001</v>
      </c>
      <c r="L64">
        <v>0.100067</v>
      </c>
      <c r="M64">
        <v>2.3635E-2</v>
      </c>
      <c r="N64">
        <v>1.7365699999999999</v>
      </c>
      <c r="O64">
        <v>11.4046</v>
      </c>
      <c r="P64">
        <v>1.0483800000000001</v>
      </c>
      <c r="Q64">
        <v>2.6146600000000002</v>
      </c>
      <c r="R64">
        <v>0.152756</v>
      </c>
      <c r="S64">
        <v>-9.6280000000000004E-2</v>
      </c>
      <c r="T64">
        <v>0</v>
      </c>
      <c r="U64">
        <v>100.663</v>
      </c>
      <c r="V64">
        <v>49.450699999999998</v>
      </c>
    </row>
    <row r="65" spans="1:22" x14ac:dyDescent="0.25">
      <c r="A65" t="s">
        <v>195</v>
      </c>
      <c r="H65">
        <v>3.9154800000000001</v>
      </c>
      <c r="I65">
        <v>-7.7420000000000003E-2</v>
      </c>
      <c r="J65">
        <v>83.231899999999996</v>
      </c>
      <c r="K65">
        <v>1.0118199999999999</v>
      </c>
      <c r="L65">
        <v>0.32758700000000002</v>
      </c>
      <c r="M65">
        <v>6.0350000000000004E-3</v>
      </c>
      <c r="N65">
        <v>1.12893</v>
      </c>
      <c r="O65">
        <v>6.88584</v>
      </c>
      <c r="P65">
        <v>1.2824599999999999</v>
      </c>
      <c r="Q65">
        <v>1.6095999999999999</v>
      </c>
      <c r="R65">
        <v>0.15266399999999999</v>
      </c>
      <c r="S65">
        <v>0.27520699999999998</v>
      </c>
      <c r="T65">
        <v>0</v>
      </c>
      <c r="U65">
        <v>99.750100000000003</v>
      </c>
      <c r="V65">
        <v>49.897599999999997</v>
      </c>
    </row>
    <row r="66" spans="1:22" x14ac:dyDescent="0.25">
      <c r="A66" t="s">
        <v>180</v>
      </c>
      <c r="H66">
        <v>5.3748500000000003</v>
      </c>
      <c r="I66">
        <v>-7.7280000000000001E-2</v>
      </c>
      <c r="J66">
        <v>75.354399999999998</v>
      </c>
      <c r="K66">
        <v>0.68960299999999997</v>
      </c>
      <c r="L66">
        <v>0.32950699999999999</v>
      </c>
      <c r="M66">
        <v>-8.2360000000000003E-2</v>
      </c>
      <c r="N66">
        <v>1.5332399999999999</v>
      </c>
      <c r="O66">
        <v>12.943300000000001</v>
      </c>
      <c r="P66">
        <v>1.4376199999999999</v>
      </c>
      <c r="Q66">
        <v>2.83813</v>
      </c>
      <c r="R66">
        <v>0.26303199999999999</v>
      </c>
      <c r="S66">
        <v>-9.6250000000000002E-2</v>
      </c>
      <c r="T66">
        <v>0</v>
      </c>
      <c r="U66">
        <v>100.508</v>
      </c>
      <c r="V66">
        <v>49.1554</v>
      </c>
    </row>
    <row r="67" spans="1:22" x14ac:dyDescent="0.25">
      <c r="H67">
        <v>4.3408800000000003</v>
      </c>
      <c r="I67">
        <v>0.150896</v>
      </c>
      <c r="J67">
        <v>78.926100000000005</v>
      </c>
      <c r="K67">
        <v>1.2061900000000001</v>
      </c>
      <c r="L67">
        <v>0.69237400000000004</v>
      </c>
      <c r="M67">
        <v>6.6709999999999998E-3</v>
      </c>
      <c r="N67">
        <v>1.42415</v>
      </c>
      <c r="O67">
        <v>10.069800000000001</v>
      </c>
      <c r="P67">
        <v>0.81520000000000004</v>
      </c>
      <c r="Q67">
        <v>2.0762100000000001</v>
      </c>
      <c r="R67">
        <v>0.13114300000000001</v>
      </c>
      <c r="S67">
        <v>2.8038E-2</v>
      </c>
      <c r="T67">
        <v>0</v>
      </c>
      <c r="U67">
        <v>99.867599999999996</v>
      </c>
      <c r="V67">
        <v>49.526600000000002</v>
      </c>
    </row>
    <row r="68" spans="1:22" x14ac:dyDescent="0.25">
      <c r="A68" t="s">
        <v>181</v>
      </c>
      <c r="H68">
        <v>5.3330599999999997</v>
      </c>
      <c r="I68">
        <v>-7.7420000000000003E-2</v>
      </c>
      <c r="J68">
        <v>75.624200000000002</v>
      </c>
      <c r="K68">
        <v>0.623444</v>
      </c>
      <c r="L68">
        <v>0.33125599999999999</v>
      </c>
      <c r="M68">
        <v>5.7755000000000001E-2</v>
      </c>
      <c r="N68">
        <v>1.91815</v>
      </c>
      <c r="O68">
        <v>11.4588</v>
      </c>
      <c r="P68">
        <v>1.2017800000000001</v>
      </c>
      <c r="Q68">
        <v>2.4611800000000001</v>
      </c>
      <c r="R68">
        <v>0.284244</v>
      </c>
      <c r="S68">
        <v>0.39689999999999998</v>
      </c>
      <c r="T68">
        <v>0</v>
      </c>
      <c r="U68">
        <v>99.613299999999995</v>
      </c>
      <c r="V68">
        <v>48.726300000000002</v>
      </c>
    </row>
    <row r="69" spans="1:22" x14ac:dyDescent="0.25">
      <c r="A69" t="s">
        <v>182</v>
      </c>
      <c r="H69">
        <v>4.8109999999999999</v>
      </c>
      <c r="I69">
        <v>-7.7450000000000005E-2</v>
      </c>
      <c r="J69">
        <v>77.735799999999998</v>
      </c>
      <c r="K69">
        <v>1.2683500000000001</v>
      </c>
      <c r="L69">
        <v>0.28329799999999999</v>
      </c>
      <c r="M69">
        <v>9.2415999999999998E-2</v>
      </c>
      <c r="N69">
        <v>1.7884500000000001</v>
      </c>
      <c r="O69">
        <v>11.5246</v>
      </c>
      <c r="P69">
        <v>1.5139800000000001</v>
      </c>
      <c r="Q69">
        <v>2.4986700000000002</v>
      </c>
      <c r="R69">
        <v>0.21739600000000001</v>
      </c>
      <c r="S69">
        <v>-0.15942000000000001</v>
      </c>
      <c r="T69">
        <v>0</v>
      </c>
      <c r="U69">
        <v>101.497</v>
      </c>
      <c r="V69">
        <v>49.776499999999999</v>
      </c>
    </row>
    <row r="70" spans="1:22" x14ac:dyDescent="0.25">
      <c r="A70" t="s">
        <v>183</v>
      </c>
      <c r="H70">
        <v>4.4177900000000001</v>
      </c>
      <c r="I70">
        <v>-7.7350000000000002E-2</v>
      </c>
      <c r="J70">
        <v>79.052400000000006</v>
      </c>
      <c r="K70">
        <v>1.4004700000000001</v>
      </c>
      <c r="L70">
        <v>0.92214200000000002</v>
      </c>
      <c r="M70">
        <v>4.2074E-2</v>
      </c>
      <c r="N70">
        <v>1.7737499999999999</v>
      </c>
      <c r="O70">
        <v>9.0106699999999993</v>
      </c>
      <c r="P70">
        <v>0.50355399999999995</v>
      </c>
      <c r="Q70">
        <v>1.8310599999999999</v>
      </c>
      <c r="R70">
        <v>0.26390799999999998</v>
      </c>
      <c r="S70">
        <v>-3.3820000000000003E-2</v>
      </c>
      <c r="T70">
        <v>0</v>
      </c>
      <c r="U70">
        <v>99.106700000000004</v>
      </c>
      <c r="V70">
        <v>49.1599</v>
      </c>
    </row>
    <row r="71" spans="1:22" x14ac:dyDescent="0.25">
      <c r="A71" t="s">
        <v>184</v>
      </c>
      <c r="H71">
        <v>5.1041499999999997</v>
      </c>
      <c r="I71">
        <v>-7.7410000000000007E-2</v>
      </c>
      <c r="J71">
        <v>74.483500000000006</v>
      </c>
      <c r="K71">
        <v>1.52565</v>
      </c>
      <c r="L71">
        <v>0.46849400000000002</v>
      </c>
      <c r="M71">
        <v>4.6280000000000002E-3</v>
      </c>
      <c r="N71">
        <v>1.6777500000000001</v>
      </c>
      <c r="O71">
        <v>12.1463</v>
      </c>
      <c r="P71">
        <v>1.1243799999999999</v>
      </c>
      <c r="Q71">
        <v>2.31182</v>
      </c>
      <c r="R71">
        <v>0.21767700000000001</v>
      </c>
      <c r="S71">
        <v>-9.7250000000000003E-2</v>
      </c>
      <c r="T71">
        <v>0</v>
      </c>
      <c r="U71">
        <v>98.889700000000005</v>
      </c>
      <c r="V71">
        <v>48.378100000000003</v>
      </c>
    </row>
    <row r="72" spans="1:22" x14ac:dyDescent="0.25">
      <c r="A72" t="s">
        <v>185</v>
      </c>
      <c r="H72">
        <v>5.82552</v>
      </c>
      <c r="I72">
        <v>-7.7490000000000003E-2</v>
      </c>
      <c r="J72">
        <v>76.039900000000003</v>
      </c>
      <c r="K72">
        <v>1.7136400000000001</v>
      </c>
      <c r="L72">
        <v>0.56817600000000001</v>
      </c>
      <c r="M72">
        <v>7.3863999999999999E-2</v>
      </c>
      <c r="N72">
        <v>1.28992</v>
      </c>
      <c r="O72">
        <v>10.2362</v>
      </c>
      <c r="P72">
        <v>1.1993100000000001</v>
      </c>
      <c r="Q72">
        <v>1.7896399999999999</v>
      </c>
      <c r="R72">
        <v>1.8442E-2</v>
      </c>
      <c r="S72">
        <v>0.45782299999999998</v>
      </c>
      <c r="T72">
        <v>0</v>
      </c>
      <c r="U72">
        <v>99.134900000000002</v>
      </c>
      <c r="V72">
        <v>48.453899999999997</v>
      </c>
    </row>
    <row r="73" spans="1:22" x14ac:dyDescent="0.25">
      <c r="A73" t="s">
        <v>186</v>
      </c>
      <c r="H73">
        <v>3.8654099999999998</v>
      </c>
      <c r="I73">
        <v>-7.7710000000000001E-2</v>
      </c>
      <c r="J73">
        <v>76.789599999999993</v>
      </c>
      <c r="K73">
        <v>1.9705699999999999</v>
      </c>
      <c r="L73">
        <v>0.74096099999999998</v>
      </c>
      <c r="M73">
        <v>1.8471000000000001E-2</v>
      </c>
      <c r="N73">
        <v>1.72749</v>
      </c>
      <c r="O73">
        <v>12.0701</v>
      </c>
      <c r="P73">
        <v>1.97522</v>
      </c>
      <c r="Q73">
        <v>2.2133400000000001</v>
      </c>
      <c r="R73">
        <v>0.34631200000000001</v>
      </c>
      <c r="S73">
        <v>2.3215E-2</v>
      </c>
      <c r="T73">
        <v>0</v>
      </c>
      <c r="U73">
        <v>101.663</v>
      </c>
      <c r="V73">
        <v>49.728700000000003</v>
      </c>
    </row>
    <row r="74" spans="1:22" x14ac:dyDescent="0.25">
      <c r="A74" t="s">
        <v>187</v>
      </c>
      <c r="H74">
        <v>4.7446000000000002</v>
      </c>
      <c r="I74">
        <v>-7.7490000000000003E-2</v>
      </c>
      <c r="J74">
        <v>75.870500000000007</v>
      </c>
      <c r="K74">
        <v>1.7822499999999999</v>
      </c>
      <c r="L74">
        <v>0.88233099999999998</v>
      </c>
      <c r="M74">
        <v>7.4603000000000003E-2</v>
      </c>
      <c r="N74">
        <v>1.4743599999999999</v>
      </c>
      <c r="O74">
        <v>10.9773</v>
      </c>
      <c r="P74">
        <v>1.0459000000000001</v>
      </c>
      <c r="Q74">
        <v>1.95767</v>
      </c>
      <c r="R74">
        <v>0.327322</v>
      </c>
      <c r="S74">
        <v>2.5978000000000001E-2</v>
      </c>
      <c r="T74">
        <v>0</v>
      </c>
      <c r="U74">
        <v>99.085400000000007</v>
      </c>
      <c r="V74">
        <v>48.651499999999999</v>
      </c>
    </row>
    <row r="75" spans="1:22" x14ac:dyDescent="0.25">
      <c r="A75" t="s">
        <v>188</v>
      </c>
      <c r="H75">
        <v>5.22234</v>
      </c>
      <c r="I75">
        <v>-7.7600000000000002E-2</v>
      </c>
      <c r="J75">
        <v>74.905000000000001</v>
      </c>
      <c r="K75">
        <v>1.84111</v>
      </c>
      <c r="L75">
        <v>0.37868499999999999</v>
      </c>
      <c r="M75">
        <v>3.6871000000000001E-2</v>
      </c>
      <c r="N75">
        <v>1.38076</v>
      </c>
      <c r="O75">
        <v>12.550800000000001</v>
      </c>
      <c r="P75">
        <v>1.50868</v>
      </c>
      <c r="Q75">
        <v>2.7193399999999999</v>
      </c>
      <c r="R75">
        <v>0.25913799999999998</v>
      </c>
      <c r="S75">
        <v>0.208926</v>
      </c>
      <c r="T75">
        <v>0</v>
      </c>
      <c r="U75">
        <v>100.934</v>
      </c>
      <c r="V75">
        <v>49.021500000000003</v>
      </c>
    </row>
    <row r="76" spans="1:22" x14ac:dyDescent="0.25">
      <c r="A76" t="s">
        <v>189</v>
      </c>
    </row>
    <row r="77" spans="1:22" x14ac:dyDescent="0.25">
      <c r="A77" t="s">
        <v>190</v>
      </c>
      <c r="G77" t="s">
        <v>38</v>
      </c>
      <c r="H77">
        <f>AVERAGE(H61:H75)</f>
        <v>4.8808746666666663</v>
      </c>
      <c r="I77">
        <f t="shared" ref="I77:V77" si="15">AVERAGE(I61:I75)</f>
        <v>-3.1910666666666671E-2</v>
      </c>
      <c r="J77">
        <f t="shared" si="15"/>
        <v>77.228339999999989</v>
      </c>
      <c r="K77">
        <f t="shared" si="15"/>
        <v>1.3533938000000001</v>
      </c>
      <c r="L77">
        <f t="shared" si="15"/>
        <v>0.47372253333333325</v>
      </c>
      <c r="M77">
        <f t="shared" si="15"/>
        <v>2.8171066666666668E-2</v>
      </c>
      <c r="N77">
        <f t="shared" si="15"/>
        <v>1.6024479999999999</v>
      </c>
      <c r="O77">
        <f t="shared" si="15"/>
        <v>10.987140000000002</v>
      </c>
      <c r="P77">
        <f t="shared" si="15"/>
        <v>1.1761495333333334</v>
      </c>
      <c r="Q77">
        <f t="shared" si="15"/>
        <v>2.2325226666666667</v>
      </c>
      <c r="R77">
        <f t="shared" si="15"/>
        <v>0.23246113333333335</v>
      </c>
      <c r="S77">
        <f t="shared" si="15"/>
        <v>6.7521799999999993E-2</v>
      </c>
      <c r="T77">
        <f t="shared" si="15"/>
        <v>0</v>
      </c>
      <c r="U77">
        <f t="shared" si="15"/>
        <v>100.23084666666666</v>
      </c>
      <c r="V77">
        <f t="shared" si="15"/>
        <v>49.251293333333329</v>
      </c>
    </row>
    <row r="78" spans="1:22" x14ac:dyDescent="0.25">
      <c r="A78" t="s">
        <v>191</v>
      </c>
      <c r="G78" t="s">
        <v>160</v>
      </c>
      <c r="H78">
        <f>STDEV(H61:H75)/SQRT((COUNT(H61:H75)))</f>
        <v>0.17472885318160708</v>
      </c>
      <c r="I78">
        <f t="shared" ref="I78:V78" si="16">STDEV(I61:I75)/SQRT((COUNT(I61:I75)))</f>
        <v>2.4347210704556352E-2</v>
      </c>
      <c r="J78">
        <f t="shared" si="16"/>
        <v>0.62151255833766395</v>
      </c>
      <c r="K78">
        <f t="shared" si="16"/>
        <v>0.10439103327139036</v>
      </c>
      <c r="L78">
        <f t="shared" si="16"/>
        <v>6.3642267033853075E-2</v>
      </c>
      <c r="M78">
        <f t="shared" si="16"/>
        <v>1.2113421326094954E-2</v>
      </c>
      <c r="N78">
        <f t="shared" si="16"/>
        <v>6.1975512823326681E-2</v>
      </c>
      <c r="O78">
        <f t="shared" si="16"/>
        <v>0.42600448656590728</v>
      </c>
      <c r="P78">
        <f t="shared" si="16"/>
        <v>9.4100322043215195E-2</v>
      </c>
      <c r="Q78">
        <f t="shared" si="16"/>
        <v>9.4508665450351068E-2</v>
      </c>
      <c r="R78">
        <f t="shared" si="16"/>
        <v>2.6072033890717664E-2</v>
      </c>
      <c r="S78">
        <f t="shared" si="16"/>
        <v>4.801950447615258E-2</v>
      </c>
      <c r="T78">
        <f t="shared" si="16"/>
        <v>0</v>
      </c>
      <c r="U78">
        <f t="shared" si="16"/>
        <v>0.25598708168050455</v>
      </c>
      <c r="V78">
        <f t="shared" si="16"/>
        <v>0.13796880961071165</v>
      </c>
    </row>
    <row r="79" spans="1:22" x14ac:dyDescent="0.25">
      <c r="A79" t="s">
        <v>192</v>
      </c>
    </row>
    <row r="80" spans="1:22" x14ac:dyDescent="0.25">
      <c r="A80" t="s">
        <v>18</v>
      </c>
    </row>
    <row r="81" spans="1:22" x14ac:dyDescent="0.25">
      <c r="A81" t="s">
        <v>193</v>
      </c>
    </row>
    <row r="82" spans="1:22" x14ac:dyDescent="0.25">
      <c r="A82" t="s">
        <v>194</v>
      </c>
    </row>
    <row r="83" spans="1:22" x14ac:dyDescent="0.25">
      <c r="A83" s="2"/>
    </row>
    <row r="84" spans="1:22" x14ac:dyDescent="0.25"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87"/>
  <sheetViews>
    <sheetView topLeftCell="N1" zoomScale="80" zoomScaleNormal="80" workbookViewId="0">
      <selection activeCell="X25" sqref="X25:AI25"/>
    </sheetView>
  </sheetViews>
  <sheetFormatPr defaultRowHeight="15" x14ac:dyDescent="0.25"/>
  <cols>
    <col min="6" max="6" width="6.42578125" customWidth="1"/>
    <col min="7" max="7" width="10.5703125" customWidth="1"/>
    <col min="8" max="8" width="10.140625" customWidth="1"/>
    <col min="9" max="11" width="8.7109375" customWidth="1"/>
    <col min="12" max="12" width="9.85546875" customWidth="1"/>
    <col min="13" max="13" width="11.28515625" customWidth="1"/>
    <col min="14" max="14" width="9.85546875" customWidth="1"/>
    <col min="15" max="15" width="9.85546875" bestFit="1" customWidth="1"/>
    <col min="16" max="16" width="11.42578125" customWidth="1"/>
    <col min="17" max="17" width="9.85546875" customWidth="1"/>
    <col min="18" max="18" width="9.85546875" bestFit="1" customWidth="1"/>
    <col min="19" max="19" width="5.85546875" customWidth="1"/>
    <col min="20" max="20" width="8.7109375" customWidth="1"/>
    <col min="21" max="21" width="10.140625" customWidth="1"/>
    <col min="22" max="22" width="5.85546875" customWidth="1"/>
    <col min="23" max="23" width="47.42578125" bestFit="1" customWidth="1"/>
    <col min="24" max="25" width="13.7109375" bestFit="1" customWidth="1"/>
    <col min="26" max="30" width="13" bestFit="1" customWidth="1"/>
    <col min="40" max="40" width="47.42578125" bestFit="1" customWidth="1"/>
  </cols>
  <sheetData>
    <row r="1" spans="1:53" s="1" customFormat="1" x14ac:dyDescent="0.25">
      <c r="A1" s="1" t="s">
        <v>196</v>
      </c>
      <c r="W1" s="1" t="s">
        <v>138</v>
      </c>
      <c r="AN1" s="1" t="s">
        <v>141</v>
      </c>
    </row>
    <row r="2" spans="1:53" x14ac:dyDescent="0.25">
      <c r="A2" t="s">
        <v>216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A3" t="s">
        <v>197</v>
      </c>
      <c r="W3" s="2" t="s">
        <v>198</v>
      </c>
      <c r="X3">
        <v>8.2867692307692295E-3</v>
      </c>
      <c r="Y3">
        <v>1.4564230769230748E-3</v>
      </c>
      <c r="Z3">
        <v>59.307223076923073</v>
      </c>
      <c r="AA3">
        <v>2.0892703846153848</v>
      </c>
      <c r="AB3">
        <v>37.723107692307693</v>
      </c>
      <c r="AC3">
        <v>0.63597757692307688</v>
      </c>
      <c r="AD3">
        <v>0.36154565384615395</v>
      </c>
      <c r="AE3">
        <v>0.53958265384615378</v>
      </c>
      <c r="AF3">
        <v>0.16657749999999996</v>
      </c>
      <c r="AG3">
        <v>1.0513461538461539E-2</v>
      </c>
      <c r="AH3">
        <v>7.3019576923076937E-2</v>
      </c>
      <c r="AI3">
        <v>2.7553961538461534E-2</v>
      </c>
      <c r="AJ3">
        <v>0</v>
      </c>
      <c r="AK3">
        <v>100.94423846153846</v>
      </c>
      <c r="AL3">
        <v>47.66105000000001</v>
      </c>
      <c r="AN3" s="2" t="s">
        <v>198</v>
      </c>
      <c r="AO3" t="s">
        <v>118</v>
      </c>
      <c r="AP3" t="s">
        <v>118</v>
      </c>
      <c r="AQ3">
        <v>59.307223076923073</v>
      </c>
      <c r="AR3">
        <v>2.0892703846153848</v>
      </c>
      <c r="AS3">
        <v>37.723107692307693</v>
      </c>
      <c r="AT3">
        <v>0.63597757692307688</v>
      </c>
      <c r="AU3">
        <v>0.36154565384615395</v>
      </c>
      <c r="AV3">
        <v>0.53958265384615378</v>
      </c>
      <c r="AW3" t="s">
        <v>118</v>
      </c>
      <c r="AX3" t="s">
        <v>118</v>
      </c>
      <c r="AY3" t="s">
        <v>118</v>
      </c>
      <c r="AZ3" t="s">
        <v>118</v>
      </c>
      <c r="BA3">
        <v>100.65670703846153</v>
      </c>
    </row>
    <row r="4" spans="1:53" x14ac:dyDescent="0.25">
      <c r="W4" s="2" t="s">
        <v>217</v>
      </c>
      <c r="X4">
        <v>1.2146526315789474E-2</v>
      </c>
      <c r="Y4">
        <v>6.3004736842105311E-3</v>
      </c>
      <c r="Z4">
        <v>59.171531578947359</v>
      </c>
      <c r="AA4">
        <v>2.4200831578947373</v>
      </c>
      <c r="AB4">
        <v>37.631073684210527</v>
      </c>
      <c r="AC4">
        <v>0.72269068421052618</v>
      </c>
      <c r="AD4">
        <v>0.3175576315789474</v>
      </c>
      <c r="AE4">
        <v>0.35492268421052631</v>
      </c>
      <c r="AF4">
        <v>0.17253057894736842</v>
      </c>
      <c r="AG4">
        <v>1.2631578947368326E-4</v>
      </c>
      <c r="AH4">
        <v>6.408515789473683E-2</v>
      </c>
      <c r="AI4">
        <v>3.1571210526315785E-2</v>
      </c>
      <c r="AJ4">
        <v>0</v>
      </c>
      <c r="AK4">
        <v>100.90467894736842</v>
      </c>
      <c r="AL4">
        <v>47.554410526315785</v>
      </c>
      <c r="AN4" s="2" t="s">
        <v>217</v>
      </c>
      <c r="AO4" t="s">
        <v>118</v>
      </c>
      <c r="AP4" t="s">
        <v>118</v>
      </c>
      <c r="AQ4">
        <v>59.171531578947359</v>
      </c>
      <c r="AR4">
        <v>2.4200831578947373</v>
      </c>
      <c r="AS4">
        <v>37.631073684210527</v>
      </c>
      <c r="AT4">
        <v>0.72269068421052618</v>
      </c>
      <c r="AU4">
        <v>0.3175576315789474</v>
      </c>
      <c r="AV4">
        <v>0.35492268421052631</v>
      </c>
      <c r="AW4" t="s">
        <v>118</v>
      </c>
      <c r="AX4" t="s">
        <v>118</v>
      </c>
      <c r="AY4" t="s">
        <v>118</v>
      </c>
      <c r="AZ4" t="s">
        <v>118</v>
      </c>
      <c r="BA4">
        <v>100.61785942105261</v>
      </c>
    </row>
    <row r="5" spans="1:53" x14ac:dyDescent="0.25">
      <c r="A5" s="2" t="s">
        <v>198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W5" s="2" t="s">
        <v>233</v>
      </c>
      <c r="X5">
        <v>-1.3491333333333331E-2</v>
      </c>
      <c r="Y5">
        <v>-3.1746333333333328E-2</v>
      </c>
      <c r="Z5">
        <v>59.233643333333333</v>
      </c>
      <c r="AA5">
        <v>2.2204986666666668</v>
      </c>
      <c r="AB5">
        <v>37.580699999999986</v>
      </c>
      <c r="AC5">
        <v>0.71643503333333336</v>
      </c>
      <c r="AD5">
        <v>0.45396970000000009</v>
      </c>
      <c r="AE5">
        <v>0.4595028333333333</v>
      </c>
      <c r="AF5">
        <v>0.28172226666666672</v>
      </c>
      <c r="AG5">
        <v>-9.7263666666666648E-3</v>
      </c>
      <c r="AH5">
        <v>6.0144366666666671E-2</v>
      </c>
      <c r="AI5">
        <v>-9.4411000000000026E-3</v>
      </c>
      <c r="AJ5">
        <v>0</v>
      </c>
      <c r="AK5">
        <v>100.94222000000001</v>
      </c>
      <c r="AL5">
        <v>47.593756666666664</v>
      </c>
      <c r="AN5" s="2" t="s">
        <v>233</v>
      </c>
      <c r="AO5" t="s">
        <v>118</v>
      </c>
      <c r="AP5" t="s">
        <v>118</v>
      </c>
      <c r="AQ5">
        <v>59.233643333333333</v>
      </c>
      <c r="AR5">
        <v>2.2204986666666668</v>
      </c>
      <c r="AS5">
        <v>37.580699999999986</v>
      </c>
      <c r="AT5">
        <v>0.71643503333333336</v>
      </c>
      <c r="AU5">
        <v>0.45396970000000009</v>
      </c>
      <c r="AV5">
        <v>0.4595028333333333</v>
      </c>
      <c r="AW5">
        <v>0.28172226666666672</v>
      </c>
      <c r="AX5" t="s">
        <v>118</v>
      </c>
      <c r="AY5" t="s">
        <v>118</v>
      </c>
      <c r="AZ5" t="s">
        <v>118</v>
      </c>
      <c r="BA5">
        <v>100.94647183333332</v>
      </c>
    </row>
    <row r="6" spans="1:53" x14ac:dyDescent="0.25">
      <c r="A6" t="s">
        <v>1</v>
      </c>
      <c r="G6">
        <v>-6.4519999999999994E-2</v>
      </c>
      <c r="H6">
        <v>-7.7109999999999998E-2</v>
      </c>
      <c r="I6">
        <v>60.0383</v>
      </c>
      <c r="J6">
        <v>2.2389800000000002</v>
      </c>
      <c r="K6">
        <v>37.931600000000003</v>
      </c>
      <c r="L6">
        <v>0.67842199999999997</v>
      </c>
      <c r="M6">
        <v>0.46385799999999999</v>
      </c>
      <c r="N6">
        <v>0.25317299999999998</v>
      </c>
      <c r="O6">
        <v>0.27084399999999997</v>
      </c>
      <c r="P6">
        <v>-2.3519999999999999E-2</v>
      </c>
      <c r="Q6">
        <v>2.2487E-2</v>
      </c>
      <c r="R6">
        <v>9.3476000000000004E-2</v>
      </c>
      <c r="S6">
        <v>0</v>
      </c>
      <c r="T6">
        <v>101.82599999999999</v>
      </c>
      <c r="U6">
        <v>48.022799999999997</v>
      </c>
      <c r="W6" s="2" t="s">
        <v>249</v>
      </c>
      <c r="X6">
        <v>-6.3622000000000001E-3</v>
      </c>
      <c r="Y6">
        <v>-1.6768799999999997E-2</v>
      </c>
      <c r="Z6">
        <v>58.986576666666664</v>
      </c>
      <c r="AA6">
        <v>2.2799500000000004</v>
      </c>
      <c r="AB6">
        <v>37.365729999999999</v>
      </c>
      <c r="AC6">
        <v>0.75622020000000001</v>
      </c>
      <c r="AD6">
        <v>0.43271076666666669</v>
      </c>
      <c r="AE6">
        <v>0.68134553333333325</v>
      </c>
      <c r="AF6">
        <v>0.33504746666666668</v>
      </c>
      <c r="AG6">
        <v>1.3051999999999998E-3</v>
      </c>
      <c r="AH6">
        <v>9.2288200000000029E-2</v>
      </c>
      <c r="AI6">
        <v>5.3681333333333331E-2</v>
      </c>
      <c r="AJ6">
        <v>0</v>
      </c>
      <c r="AK6">
        <v>100.96177333333331</v>
      </c>
      <c r="AL6">
        <v>47.551580000000016</v>
      </c>
      <c r="AN6" s="2" t="s">
        <v>249</v>
      </c>
      <c r="AO6" t="s">
        <v>118</v>
      </c>
      <c r="AP6" t="s">
        <v>118</v>
      </c>
      <c r="AQ6">
        <v>58.986576666666664</v>
      </c>
      <c r="AR6">
        <v>2.2799500000000004</v>
      </c>
      <c r="AS6">
        <v>37.365729999999999</v>
      </c>
      <c r="AT6">
        <v>0.75622020000000001</v>
      </c>
      <c r="AU6">
        <v>0.43271076666666669</v>
      </c>
      <c r="AV6">
        <v>0.68134553333333325</v>
      </c>
      <c r="AW6">
        <v>0.33504746666666668</v>
      </c>
      <c r="AX6" t="s">
        <v>118</v>
      </c>
      <c r="AY6" t="s">
        <v>118</v>
      </c>
      <c r="AZ6" t="s">
        <v>118</v>
      </c>
      <c r="BA6">
        <v>100.83758063333333</v>
      </c>
    </row>
    <row r="7" spans="1:53" x14ac:dyDescent="0.25">
      <c r="A7" t="s">
        <v>199</v>
      </c>
      <c r="G7">
        <v>8.4189999999999994E-3</v>
      </c>
      <c r="H7">
        <v>0.15029400000000001</v>
      </c>
      <c r="I7">
        <v>59.8292</v>
      </c>
      <c r="J7">
        <v>1.72811</v>
      </c>
      <c r="K7">
        <v>36.578400000000002</v>
      </c>
      <c r="L7">
        <v>0.87727100000000002</v>
      </c>
      <c r="M7">
        <v>9.8956000000000002E-2</v>
      </c>
      <c r="N7">
        <v>0.38253100000000001</v>
      </c>
      <c r="O7">
        <v>-3.9350000000000003E-2</v>
      </c>
      <c r="P7">
        <v>8.9549000000000004E-2</v>
      </c>
      <c r="Q7">
        <v>-1.9740000000000001E-2</v>
      </c>
      <c r="R7">
        <v>-9.0270000000000003E-2</v>
      </c>
      <c r="S7">
        <v>0</v>
      </c>
      <c r="T7">
        <v>99.593400000000003</v>
      </c>
      <c r="U7">
        <v>47.320099999999996</v>
      </c>
      <c r="W7" s="2" t="s">
        <v>264</v>
      </c>
      <c r="X7">
        <v>1.9827826086956544E-3</v>
      </c>
      <c r="Y7">
        <v>-1.815060869565218E-2</v>
      </c>
      <c r="Z7">
        <v>59.127891304347834</v>
      </c>
      <c r="AA7">
        <v>2.1990569565217388</v>
      </c>
      <c r="AB7">
        <v>37.357013043478261</v>
      </c>
      <c r="AC7">
        <v>0.79980756521739127</v>
      </c>
      <c r="AD7">
        <v>0.42612152173913048</v>
      </c>
      <c r="AE7">
        <v>0.7481522608695651</v>
      </c>
      <c r="AF7">
        <v>0.24358869565217389</v>
      </c>
      <c r="AG7">
        <v>1.6911304347826078E-3</v>
      </c>
      <c r="AH7">
        <v>7.3975304347826093E-2</v>
      </c>
      <c r="AI7">
        <v>7.2410000000000044E-3</v>
      </c>
      <c r="AJ7">
        <v>0</v>
      </c>
      <c r="AK7">
        <v>100.96838695652171</v>
      </c>
      <c r="AL7">
        <v>47.612230434782603</v>
      </c>
      <c r="AN7" s="2" t="s">
        <v>264</v>
      </c>
      <c r="AO7" t="s">
        <v>118</v>
      </c>
      <c r="AP7" t="s">
        <v>118</v>
      </c>
      <c r="AQ7">
        <v>59.127891304347834</v>
      </c>
      <c r="AR7">
        <v>2.1990569565217388</v>
      </c>
      <c r="AS7">
        <v>37.357013043478261</v>
      </c>
      <c r="AT7">
        <v>0.79980756521739127</v>
      </c>
      <c r="AU7">
        <v>0.42612152173913048</v>
      </c>
      <c r="AV7">
        <v>0.7481522608695651</v>
      </c>
      <c r="AW7">
        <v>0.24358869565217389</v>
      </c>
      <c r="AX7" t="s">
        <v>118</v>
      </c>
      <c r="AY7" t="s">
        <v>118</v>
      </c>
      <c r="AZ7" t="s">
        <v>118</v>
      </c>
      <c r="BA7">
        <v>100.9016313478261</v>
      </c>
    </row>
    <row r="8" spans="1:53" x14ac:dyDescent="0.25">
      <c r="A8" t="s">
        <v>200</v>
      </c>
      <c r="G8">
        <v>8.404E-3</v>
      </c>
      <c r="H8">
        <v>-7.7200000000000005E-2</v>
      </c>
      <c r="I8">
        <v>60.305</v>
      </c>
      <c r="J8">
        <v>2.8816199999999998</v>
      </c>
      <c r="K8">
        <v>36.981200000000001</v>
      </c>
      <c r="L8">
        <v>0.67513400000000001</v>
      </c>
      <c r="M8">
        <v>0.37165999999999999</v>
      </c>
      <c r="N8">
        <v>0.51322299999999998</v>
      </c>
      <c r="O8">
        <v>0.19212399999999999</v>
      </c>
      <c r="P8">
        <v>3.2340000000000001E-2</v>
      </c>
      <c r="Q8">
        <v>4.3436000000000002E-2</v>
      </c>
      <c r="R8">
        <v>3.0372E-2</v>
      </c>
      <c r="S8">
        <v>0</v>
      </c>
      <c r="T8">
        <v>101.95699999999999</v>
      </c>
      <c r="U8">
        <v>48.031100000000002</v>
      </c>
      <c r="W8" s="2" t="s">
        <v>279</v>
      </c>
      <c r="X8">
        <v>1.3937384615384619E-2</v>
      </c>
      <c r="Y8">
        <v>-4.2381423076923067E-2</v>
      </c>
      <c r="Z8">
        <v>58.853396153846148</v>
      </c>
      <c r="AA8">
        <v>2.5281419230769231</v>
      </c>
      <c r="AB8">
        <v>36.913411538461531</v>
      </c>
      <c r="AC8">
        <v>0.87523257692307677</v>
      </c>
      <c r="AD8">
        <v>0.39870373076923077</v>
      </c>
      <c r="AE8">
        <v>0.33981869230769235</v>
      </c>
      <c r="AF8">
        <v>0.36836226923076926</v>
      </c>
      <c r="AG8">
        <v>3.502115384615383E-3</v>
      </c>
      <c r="AH8">
        <v>4.5810653846153834E-2</v>
      </c>
      <c r="AI8">
        <v>6.5874269230769236E-2</v>
      </c>
      <c r="AJ8">
        <v>0</v>
      </c>
      <c r="AK8">
        <v>100.36386923076924</v>
      </c>
      <c r="AL8">
        <v>47.206165384615396</v>
      </c>
      <c r="AN8" s="2" t="s">
        <v>279</v>
      </c>
      <c r="AO8" t="s">
        <v>118</v>
      </c>
      <c r="AP8" t="s">
        <v>118</v>
      </c>
      <c r="AQ8">
        <v>58.853396153846148</v>
      </c>
      <c r="AR8">
        <v>2.5281419230769231</v>
      </c>
      <c r="AS8">
        <v>36.913411538461531</v>
      </c>
      <c r="AT8">
        <v>0.87523257692307677</v>
      </c>
      <c r="AU8">
        <v>0.39870373076923077</v>
      </c>
      <c r="AV8">
        <v>0.33981869230769235</v>
      </c>
      <c r="AW8">
        <v>0.36836226923076926</v>
      </c>
      <c r="AX8" t="s">
        <v>118</v>
      </c>
      <c r="AY8" t="s">
        <v>118</v>
      </c>
      <c r="AZ8" t="s">
        <v>118</v>
      </c>
      <c r="BA8">
        <v>100.27706688461538</v>
      </c>
    </row>
    <row r="9" spans="1:53" x14ac:dyDescent="0.25">
      <c r="A9" t="s">
        <v>4</v>
      </c>
      <c r="G9">
        <v>8.4700000000000001E-3</v>
      </c>
      <c r="H9">
        <v>0.149841</v>
      </c>
      <c r="I9">
        <v>60.431100000000001</v>
      </c>
      <c r="J9">
        <v>2.1762700000000001</v>
      </c>
      <c r="K9">
        <v>36.043799999999997</v>
      </c>
      <c r="L9">
        <v>0.69719399999999998</v>
      </c>
      <c r="M9">
        <v>0.37285000000000001</v>
      </c>
      <c r="N9">
        <v>0.59753199999999995</v>
      </c>
      <c r="O9">
        <v>3.7629000000000003E-2</v>
      </c>
      <c r="P9">
        <v>3.2806000000000002E-2</v>
      </c>
      <c r="Q9">
        <v>8.8918999999999998E-2</v>
      </c>
      <c r="R9">
        <v>3.2084000000000001E-2</v>
      </c>
      <c r="S9">
        <v>0</v>
      </c>
      <c r="T9">
        <v>100.669</v>
      </c>
      <c r="U9">
        <v>47.727899999999998</v>
      </c>
      <c r="W9" s="2" t="s">
        <v>294</v>
      </c>
      <c r="X9">
        <v>4.0959117647058826E-3</v>
      </c>
      <c r="Y9">
        <v>-2.3768352941176484E-2</v>
      </c>
      <c r="Z9">
        <v>59.033717647058822</v>
      </c>
      <c r="AA9">
        <v>2.2024691176470585</v>
      </c>
      <c r="AB9">
        <v>37.294261764705887</v>
      </c>
      <c r="AC9">
        <v>0.91045394117647049</v>
      </c>
      <c r="AD9">
        <v>0.35447597058823527</v>
      </c>
      <c r="AE9">
        <v>0.31412120588235298</v>
      </c>
      <c r="AF9">
        <v>0.275771705882353</v>
      </c>
      <c r="AG9">
        <v>-9.1837352941176488E-3</v>
      </c>
      <c r="AH9">
        <v>4.0663970588235288E-2</v>
      </c>
      <c r="AI9">
        <v>3.7172323529411778E-2</v>
      </c>
      <c r="AJ9">
        <v>0</v>
      </c>
      <c r="AK9">
        <v>100.43429117647062</v>
      </c>
      <c r="AL9">
        <v>47.343964705882357</v>
      </c>
      <c r="AN9" s="2" t="s">
        <v>294</v>
      </c>
      <c r="AO9" t="s">
        <v>118</v>
      </c>
      <c r="AP9" t="s">
        <v>118</v>
      </c>
      <c r="AQ9">
        <v>59.033717647058822</v>
      </c>
      <c r="AR9">
        <v>2.2024691176470585</v>
      </c>
      <c r="AS9">
        <v>37.294261764705887</v>
      </c>
      <c r="AT9">
        <v>0.91045394117647049</v>
      </c>
      <c r="AU9">
        <v>0.35447597058823527</v>
      </c>
      <c r="AV9">
        <v>0.31412120588235298</v>
      </c>
      <c r="AW9">
        <v>0.275771705882353</v>
      </c>
      <c r="AX9" t="s">
        <v>118</v>
      </c>
      <c r="AY9" t="s">
        <v>118</v>
      </c>
      <c r="AZ9" t="s">
        <v>118</v>
      </c>
      <c r="BA9">
        <v>100.38527135294117</v>
      </c>
    </row>
    <row r="10" spans="1:53" x14ac:dyDescent="0.25">
      <c r="A10" t="s">
        <v>21</v>
      </c>
      <c r="G10">
        <v>-6.4070000000000002E-2</v>
      </c>
      <c r="H10">
        <v>-7.6969999999999997E-2</v>
      </c>
      <c r="I10">
        <v>58.486400000000003</v>
      </c>
      <c r="J10">
        <v>1.7257</v>
      </c>
      <c r="K10">
        <v>39.6053</v>
      </c>
      <c r="L10">
        <v>0.78801200000000005</v>
      </c>
      <c r="M10">
        <v>0.28173399999999998</v>
      </c>
      <c r="N10">
        <v>0.34513300000000002</v>
      </c>
      <c r="O10">
        <v>3.8337000000000003E-2</v>
      </c>
      <c r="P10">
        <v>-2.315E-2</v>
      </c>
      <c r="Q10">
        <v>8.9873999999999996E-2</v>
      </c>
      <c r="R10">
        <v>9.5243999999999995E-2</v>
      </c>
      <c r="S10">
        <v>0</v>
      </c>
      <c r="T10">
        <v>101.292</v>
      </c>
      <c r="U10">
        <v>47.747599999999998</v>
      </c>
      <c r="W10" s="2" t="s">
        <v>310</v>
      </c>
      <c r="X10">
        <v>5.658740740740742E-3</v>
      </c>
      <c r="Y10">
        <v>-2.6878592592592596E-2</v>
      </c>
      <c r="Z10">
        <v>58.90398888888889</v>
      </c>
      <c r="AA10">
        <v>2.3806607407407405</v>
      </c>
      <c r="AB10">
        <v>37.430070370370373</v>
      </c>
      <c r="AC10">
        <v>0.90024396296296272</v>
      </c>
      <c r="AD10">
        <v>0.44924085185185186</v>
      </c>
      <c r="AE10">
        <v>0.34594385185185189</v>
      </c>
      <c r="AF10">
        <v>0.4232764814814815</v>
      </c>
      <c r="AG10">
        <v>-1.1911629629629631E-2</v>
      </c>
      <c r="AH10">
        <v>2.4283148148148154E-2</v>
      </c>
      <c r="AI10">
        <v>3.7683481481481484E-2</v>
      </c>
      <c r="AJ10">
        <v>0</v>
      </c>
      <c r="AK10">
        <v>100.86222962962962</v>
      </c>
      <c r="AL10">
        <v>47.432266666666656</v>
      </c>
      <c r="AN10" s="2" t="s">
        <v>310</v>
      </c>
      <c r="AO10" t="s">
        <v>118</v>
      </c>
      <c r="AP10" t="s">
        <v>118</v>
      </c>
      <c r="AQ10">
        <v>58.90398888888889</v>
      </c>
      <c r="AR10">
        <v>2.3806607407407405</v>
      </c>
      <c r="AS10">
        <v>37.430070370370373</v>
      </c>
      <c r="AT10">
        <v>0.90024396296296272</v>
      </c>
      <c r="AU10">
        <v>0.44924085185185186</v>
      </c>
      <c r="AV10">
        <v>0.34594385185185189</v>
      </c>
      <c r="AW10">
        <v>0.4232764814814815</v>
      </c>
      <c r="AX10" t="s">
        <v>118</v>
      </c>
      <c r="AY10" t="s">
        <v>118</v>
      </c>
      <c r="AZ10" t="s">
        <v>118</v>
      </c>
      <c r="BA10">
        <v>100.83342514814815</v>
      </c>
    </row>
    <row r="11" spans="1:53" x14ac:dyDescent="0.25">
      <c r="A11" t="s">
        <v>201</v>
      </c>
      <c r="G11">
        <v>8.4399999999999996E-3</v>
      </c>
      <c r="H11">
        <v>-7.714E-2</v>
      </c>
      <c r="I11">
        <v>60.1158</v>
      </c>
      <c r="J11">
        <v>2.8187099999999998</v>
      </c>
      <c r="K11">
        <v>36.436700000000002</v>
      </c>
      <c r="L11">
        <v>0.67635000000000001</v>
      </c>
      <c r="M11">
        <v>0.31731999999999999</v>
      </c>
      <c r="N11">
        <v>0.90382600000000002</v>
      </c>
      <c r="O11">
        <v>-4.0829999999999998E-2</v>
      </c>
      <c r="P11">
        <v>3.2544999999999998E-2</v>
      </c>
      <c r="Q11">
        <v>-4.376E-2</v>
      </c>
      <c r="R11">
        <v>3.1091000000000001E-2</v>
      </c>
      <c r="S11">
        <v>0</v>
      </c>
      <c r="T11">
        <v>101.179</v>
      </c>
      <c r="U11">
        <v>47.781700000000001</v>
      </c>
      <c r="W11" s="2" t="s">
        <v>325</v>
      </c>
      <c r="X11">
        <v>-2.0167478260869568E-2</v>
      </c>
      <c r="Y11">
        <v>3.1091695652173918E-2</v>
      </c>
      <c r="Z11">
        <v>58.496456521739141</v>
      </c>
      <c r="AA11">
        <v>2.304744782608696</v>
      </c>
      <c r="AB11">
        <v>37.599447826086951</v>
      </c>
      <c r="AC11">
        <v>0.75296860869565196</v>
      </c>
      <c r="AD11">
        <v>0.39806156521739128</v>
      </c>
      <c r="AE11">
        <v>0.52975243478260858</v>
      </c>
      <c r="AF11">
        <v>0.24680691304347829</v>
      </c>
      <c r="AG11">
        <v>-1.2203608695652174E-2</v>
      </c>
      <c r="AH11">
        <v>0.11094343478260872</v>
      </c>
      <c r="AI11">
        <v>1.510439130434783E-2</v>
      </c>
      <c r="AJ11">
        <v>0</v>
      </c>
      <c r="AK11">
        <v>100.4529782608696</v>
      </c>
      <c r="AL11">
        <v>47.30700434782608</v>
      </c>
      <c r="AN11" s="2" t="s">
        <v>325</v>
      </c>
      <c r="AO11" t="s">
        <v>118</v>
      </c>
      <c r="AP11" t="s">
        <v>118</v>
      </c>
      <c r="AQ11">
        <v>58.496456521739141</v>
      </c>
      <c r="AR11">
        <v>2.304744782608696</v>
      </c>
      <c r="AS11">
        <v>37.599447826086951</v>
      </c>
      <c r="AT11">
        <v>0.75296860869565196</v>
      </c>
      <c r="AU11">
        <v>0.39806156521739128</v>
      </c>
      <c r="AV11">
        <v>0.52975243478260858</v>
      </c>
      <c r="AW11">
        <v>0.24680691304347829</v>
      </c>
      <c r="AX11" t="s">
        <v>118</v>
      </c>
      <c r="AY11" t="s">
        <v>118</v>
      </c>
      <c r="AZ11" t="s">
        <v>118</v>
      </c>
      <c r="BA11">
        <v>100.32823865217391</v>
      </c>
    </row>
    <row r="12" spans="1:53" x14ac:dyDescent="0.25">
      <c r="G12">
        <v>0.15255299999999999</v>
      </c>
      <c r="H12">
        <v>0.149919</v>
      </c>
      <c r="I12">
        <v>58.006500000000003</v>
      </c>
      <c r="J12">
        <v>1.6614500000000001</v>
      </c>
      <c r="K12">
        <v>38.7423</v>
      </c>
      <c r="L12">
        <v>0.48869499999999999</v>
      </c>
      <c r="M12">
        <v>0.44690000000000002</v>
      </c>
      <c r="N12">
        <v>7.9904000000000003E-2</v>
      </c>
      <c r="O12">
        <v>0.116475</v>
      </c>
      <c r="P12">
        <v>-2.308E-2</v>
      </c>
      <c r="Q12">
        <v>2.1570000000000001E-3</v>
      </c>
      <c r="R12">
        <v>9.5537999999999998E-2</v>
      </c>
      <c r="S12">
        <v>0</v>
      </c>
      <c r="T12">
        <v>99.919300000000007</v>
      </c>
      <c r="U12">
        <v>47.129100000000001</v>
      </c>
    </row>
    <row r="13" spans="1:53" x14ac:dyDescent="0.25">
      <c r="A13" t="s">
        <v>202</v>
      </c>
      <c r="G13">
        <v>8.319E-3</v>
      </c>
      <c r="H13">
        <v>0.149502</v>
      </c>
      <c r="I13">
        <v>58.143900000000002</v>
      </c>
      <c r="J13">
        <v>1.9825299999999999</v>
      </c>
      <c r="K13">
        <v>37.468400000000003</v>
      </c>
      <c r="L13">
        <v>0.94353500000000001</v>
      </c>
      <c r="M13">
        <v>0.22603999999999999</v>
      </c>
      <c r="N13">
        <v>0.166269</v>
      </c>
      <c r="O13">
        <v>0.34899599999999997</v>
      </c>
      <c r="P13">
        <v>-4.2169999999999999E-2</v>
      </c>
      <c r="Q13">
        <v>0.13247300000000001</v>
      </c>
      <c r="R13">
        <v>-3.0040000000000001E-2</v>
      </c>
      <c r="S13">
        <v>0</v>
      </c>
      <c r="T13">
        <v>99.497699999999995</v>
      </c>
      <c r="U13">
        <v>46.926499999999997</v>
      </c>
      <c r="X13" s="2" t="s">
        <v>23</v>
      </c>
      <c r="Y13" s="2" t="s">
        <v>24</v>
      </c>
      <c r="Z13" s="2" t="s">
        <v>25</v>
      </c>
      <c r="AA13" s="2" t="s">
        <v>26</v>
      </c>
      <c r="AB13" s="2" t="s">
        <v>27</v>
      </c>
      <c r="AC13" s="2" t="s">
        <v>28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36</v>
      </c>
    </row>
    <row r="14" spans="1:53" x14ac:dyDescent="0.25">
      <c r="A14" t="s">
        <v>203</v>
      </c>
      <c r="G14">
        <v>8.201E-3</v>
      </c>
      <c r="H14">
        <v>-7.6960000000000001E-2</v>
      </c>
      <c r="I14">
        <v>58.3249</v>
      </c>
      <c r="J14">
        <v>1.9852799999999999</v>
      </c>
      <c r="K14">
        <v>38.954599999999999</v>
      </c>
      <c r="L14">
        <v>0.59372999999999998</v>
      </c>
      <c r="M14">
        <v>0.42834699999999998</v>
      </c>
      <c r="N14">
        <v>0.60840099999999997</v>
      </c>
      <c r="O14">
        <v>3.8399999999999997E-2</v>
      </c>
      <c r="P14">
        <v>-4.4000000000000003E-3</v>
      </c>
      <c r="Q14">
        <v>1.9719999999999998E-3</v>
      </c>
      <c r="R14">
        <v>-9.0590000000000004E-2</v>
      </c>
      <c r="S14">
        <v>0</v>
      </c>
      <c r="T14">
        <v>100.77200000000001</v>
      </c>
      <c r="U14">
        <v>47.512300000000003</v>
      </c>
      <c r="W14" s="2" t="s">
        <v>198</v>
      </c>
      <c r="X14">
        <v>8.2867692307692295E-3</v>
      </c>
      <c r="Y14">
        <v>1.4564230769230748E-3</v>
      </c>
      <c r="Z14">
        <v>59.307223076923073</v>
      </c>
      <c r="AA14">
        <v>2.0892703846153848</v>
      </c>
      <c r="AB14">
        <v>37.723107692307693</v>
      </c>
      <c r="AC14">
        <v>0.63597757692307688</v>
      </c>
      <c r="AD14">
        <v>0.36154565384615395</v>
      </c>
      <c r="AE14">
        <v>0.53958265384615378</v>
      </c>
      <c r="AF14">
        <v>0.16657749999999996</v>
      </c>
      <c r="AG14">
        <v>1.0513461538461539E-2</v>
      </c>
      <c r="AH14">
        <v>7.3019576923076937E-2</v>
      </c>
      <c r="AI14">
        <v>2.7553961538461534E-2</v>
      </c>
      <c r="AJ14">
        <v>100.94423846153846</v>
      </c>
    </row>
    <row r="15" spans="1:53" x14ac:dyDescent="0.25">
      <c r="A15" t="s">
        <v>204</v>
      </c>
      <c r="G15">
        <v>8.293E-3</v>
      </c>
      <c r="H15">
        <v>-7.7030000000000001E-2</v>
      </c>
      <c r="I15">
        <v>59.212600000000002</v>
      </c>
      <c r="J15">
        <v>2.0481699999999998</v>
      </c>
      <c r="K15">
        <v>38.053600000000003</v>
      </c>
      <c r="L15">
        <v>0.64523399999999997</v>
      </c>
      <c r="M15">
        <v>0.37299399999999999</v>
      </c>
      <c r="N15">
        <v>0.16648299999999999</v>
      </c>
      <c r="O15">
        <v>0.19376399999999999</v>
      </c>
      <c r="P15">
        <v>-4.5700000000000003E-3</v>
      </c>
      <c r="Q15">
        <v>1.3519999999999999E-3</v>
      </c>
      <c r="R15">
        <v>-2.9360000000000001E-2</v>
      </c>
      <c r="S15">
        <v>0</v>
      </c>
      <c r="T15">
        <v>100.592</v>
      </c>
      <c r="U15">
        <v>47.481699999999996</v>
      </c>
      <c r="W15" s="2" t="s">
        <v>217</v>
      </c>
      <c r="X15">
        <v>1.2146526315789474E-2</v>
      </c>
      <c r="Y15">
        <v>6.3004736842105311E-3</v>
      </c>
      <c r="Z15">
        <v>59.171531578947359</v>
      </c>
      <c r="AA15">
        <v>2.4200831578947373</v>
      </c>
      <c r="AB15">
        <v>37.631073684210527</v>
      </c>
      <c r="AC15">
        <v>0.72269068421052618</v>
      </c>
      <c r="AD15">
        <v>0.3175576315789474</v>
      </c>
      <c r="AE15">
        <v>0.35492268421052631</v>
      </c>
      <c r="AF15">
        <v>0.17253057894736842</v>
      </c>
      <c r="AG15">
        <v>1.2631578947368326E-4</v>
      </c>
      <c r="AH15">
        <v>6.408515789473683E-2</v>
      </c>
      <c r="AI15">
        <v>3.1571210526315785E-2</v>
      </c>
      <c r="AJ15">
        <v>100.90467894736842</v>
      </c>
    </row>
    <row r="16" spans="1:53" x14ac:dyDescent="0.25">
      <c r="A16" t="s">
        <v>205</v>
      </c>
      <c r="G16">
        <v>-6.3920000000000005E-2</v>
      </c>
      <c r="H16">
        <v>-7.6939999999999995E-2</v>
      </c>
      <c r="I16">
        <v>60.533299999999997</v>
      </c>
      <c r="J16">
        <v>1.6628499999999999</v>
      </c>
      <c r="K16">
        <v>38.143599999999999</v>
      </c>
      <c r="L16">
        <v>0.48921100000000001</v>
      </c>
      <c r="M16">
        <v>0.263876</v>
      </c>
      <c r="N16">
        <v>0.42831900000000001</v>
      </c>
      <c r="O16">
        <v>0.19466800000000001</v>
      </c>
      <c r="P16">
        <v>1.4482999999999999E-2</v>
      </c>
      <c r="Q16">
        <v>9.0416999999999997E-2</v>
      </c>
      <c r="R16">
        <v>-2.8199999999999999E-2</v>
      </c>
      <c r="S16">
        <v>0</v>
      </c>
      <c r="T16">
        <v>101.652</v>
      </c>
      <c r="U16">
        <v>48.198599999999999</v>
      </c>
      <c r="W16" s="2" t="s">
        <v>233</v>
      </c>
      <c r="X16">
        <v>-1.3491333333333331E-2</v>
      </c>
      <c r="Y16">
        <v>-3.1746333333333328E-2</v>
      </c>
      <c r="Z16">
        <v>59.233643333333333</v>
      </c>
      <c r="AA16">
        <v>2.2204986666666668</v>
      </c>
      <c r="AB16">
        <v>37.580699999999986</v>
      </c>
      <c r="AC16">
        <v>0.71643503333333336</v>
      </c>
      <c r="AD16">
        <v>0.45396970000000009</v>
      </c>
      <c r="AE16">
        <v>0.4595028333333333</v>
      </c>
      <c r="AF16">
        <v>0.28172226666666672</v>
      </c>
      <c r="AG16">
        <v>-9.7263666666666648E-3</v>
      </c>
      <c r="AH16">
        <v>6.0144366666666671E-2</v>
      </c>
      <c r="AI16">
        <v>-9.4411000000000026E-3</v>
      </c>
      <c r="AJ16">
        <v>100.94222000000001</v>
      </c>
    </row>
    <row r="17" spans="1:36" x14ac:dyDescent="0.25">
      <c r="A17" t="s">
        <v>206</v>
      </c>
      <c r="G17">
        <v>8.3949999999999997E-3</v>
      </c>
      <c r="H17">
        <v>-7.7179999999999999E-2</v>
      </c>
      <c r="I17">
        <v>59.010199999999998</v>
      </c>
      <c r="J17">
        <v>2.5587599999999999</v>
      </c>
      <c r="K17">
        <v>36.343299999999999</v>
      </c>
      <c r="L17">
        <v>0.62340499999999999</v>
      </c>
      <c r="M17">
        <v>0.481595</v>
      </c>
      <c r="N17">
        <v>0.64433499999999999</v>
      </c>
      <c r="O17">
        <v>0.19227</v>
      </c>
      <c r="P17">
        <v>5.1097999999999998E-2</v>
      </c>
      <c r="Q17">
        <v>4.3661999999999999E-2</v>
      </c>
      <c r="R17">
        <v>0.15437600000000001</v>
      </c>
      <c r="S17">
        <v>0</v>
      </c>
      <c r="T17">
        <v>100.03400000000001</v>
      </c>
      <c r="U17">
        <v>47.123100000000001</v>
      </c>
      <c r="W17" s="2" t="s">
        <v>249</v>
      </c>
      <c r="X17">
        <v>-6.3622000000000001E-3</v>
      </c>
      <c r="Y17">
        <v>-1.6768799999999997E-2</v>
      </c>
      <c r="Z17">
        <v>58.986576666666664</v>
      </c>
      <c r="AA17">
        <v>2.2799500000000004</v>
      </c>
      <c r="AB17">
        <v>37.365729999999999</v>
      </c>
      <c r="AC17">
        <v>0.75622020000000001</v>
      </c>
      <c r="AD17">
        <v>0.43271076666666669</v>
      </c>
      <c r="AE17">
        <v>0.68134553333333325</v>
      </c>
      <c r="AF17">
        <v>0.33504746666666668</v>
      </c>
      <c r="AG17">
        <v>1.3051999999999998E-3</v>
      </c>
      <c r="AH17">
        <v>9.2288200000000029E-2</v>
      </c>
      <c r="AI17">
        <v>5.3681333333333331E-2</v>
      </c>
      <c r="AJ17">
        <v>100.96177333333331</v>
      </c>
    </row>
    <row r="18" spans="1:36" x14ac:dyDescent="0.25">
      <c r="A18" t="s">
        <v>207</v>
      </c>
      <c r="G18">
        <v>0.22678999999999999</v>
      </c>
      <c r="H18">
        <v>-7.7090000000000006E-2</v>
      </c>
      <c r="I18">
        <v>59.7117</v>
      </c>
      <c r="J18">
        <v>2.1738200000000001</v>
      </c>
      <c r="K18">
        <v>37.528799999999997</v>
      </c>
      <c r="L18">
        <v>0.52038399999999996</v>
      </c>
      <c r="M18">
        <v>0.40894900000000001</v>
      </c>
      <c r="N18">
        <v>0.55927700000000002</v>
      </c>
      <c r="O18">
        <v>0.19307099999999999</v>
      </c>
      <c r="P18">
        <v>1.3945000000000001E-2</v>
      </c>
      <c r="Q18">
        <v>0.264399</v>
      </c>
      <c r="R18">
        <v>0.155527</v>
      </c>
      <c r="S18">
        <v>0</v>
      </c>
      <c r="T18">
        <v>101.68</v>
      </c>
      <c r="U18">
        <v>47.927199999999999</v>
      </c>
      <c r="W18" s="2" t="s">
        <v>264</v>
      </c>
      <c r="X18">
        <v>1.9827826086956544E-3</v>
      </c>
      <c r="Y18">
        <v>-1.815060869565218E-2</v>
      </c>
      <c r="Z18">
        <v>59.127891304347834</v>
      </c>
      <c r="AA18">
        <v>2.1990569565217388</v>
      </c>
      <c r="AB18">
        <v>37.357013043478261</v>
      </c>
      <c r="AC18">
        <v>0.79980756521739127</v>
      </c>
      <c r="AD18">
        <v>0.42612152173913048</v>
      </c>
      <c r="AE18">
        <v>0.7481522608695651</v>
      </c>
      <c r="AF18">
        <v>0.24358869565217389</v>
      </c>
      <c r="AG18">
        <v>1.6911304347826078E-3</v>
      </c>
      <c r="AH18">
        <v>7.3975304347826093E-2</v>
      </c>
      <c r="AI18">
        <v>7.2410000000000044E-3</v>
      </c>
      <c r="AJ18">
        <v>100.96838695652171</v>
      </c>
    </row>
    <row r="19" spans="1:36" x14ac:dyDescent="0.25">
      <c r="A19" t="s">
        <v>208</v>
      </c>
      <c r="G19">
        <v>8.1057000000000004E-2</v>
      </c>
      <c r="H19">
        <v>-7.7039999999999997E-2</v>
      </c>
      <c r="I19">
        <v>60.409100000000002</v>
      </c>
      <c r="J19">
        <v>1.9836800000000001</v>
      </c>
      <c r="K19">
        <v>36.976300000000002</v>
      </c>
      <c r="L19">
        <v>0.71580500000000002</v>
      </c>
      <c r="M19">
        <v>0.31801600000000002</v>
      </c>
      <c r="N19">
        <v>0.29548600000000003</v>
      </c>
      <c r="O19">
        <v>0.19370399999999999</v>
      </c>
      <c r="P19">
        <v>1.4149E-2</v>
      </c>
      <c r="Q19">
        <v>0.13317599999999999</v>
      </c>
      <c r="R19">
        <v>-2.9489999999999999E-2</v>
      </c>
      <c r="S19">
        <v>0</v>
      </c>
      <c r="T19">
        <v>101.014</v>
      </c>
      <c r="U19">
        <v>47.818899999999999</v>
      </c>
      <c r="W19" s="2" t="s">
        <v>279</v>
      </c>
      <c r="X19">
        <v>1.3937384615384619E-2</v>
      </c>
      <c r="Y19">
        <v>-4.2381423076923067E-2</v>
      </c>
      <c r="Z19">
        <v>58.853396153846148</v>
      </c>
      <c r="AA19">
        <v>2.5281419230769231</v>
      </c>
      <c r="AB19">
        <v>36.913411538461531</v>
      </c>
      <c r="AC19">
        <v>0.87523257692307677</v>
      </c>
      <c r="AD19">
        <v>0.39870373076923077</v>
      </c>
      <c r="AE19">
        <v>0.33981869230769235</v>
      </c>
      <c r="AF19">
        <v>0.36836226923076926</v>
      </c>
      <c r="AG19">
        <v>3.502115384615383E-3</v>
      </c>
      <c r="AH19">
        <v>4.5810653846153834E-2</v>
      </c>
      <c r="AI19">
        <v>6.5874269230769236E-2</v>
      </c>
      <c r="AJ19">
        <v>100.36386923076924</v>
      </c>
    </row>
    <row r="20" spans="1:36" x14ac:dyDescent="0.25">
      <c r="A20" t="s">
        <v>209</v>
      </c>
      <c r="G20">
        <v>-6.4250000000000002E-2</v>
      </c>
      <c r="H20">
        <v>-7.7030000000000001E-2</v>
      </c>
      <c r="I20">
        <v>59.331800000000001</v>
      </c>
      <c r="J20">
        <v>1.85419</v>
      </c>
      <c r="K20">
        <v>36.518500000000003</v>
      </c>
      <c r="L20">
        <v>0.62795599999999996</v>
      </c>
      <c r="M20">
        <v>0.33646300000000001</v>
      </c>
      <c r="N20">
        <v>0.51355399999999995</v>
      </c>
      <c r="O20">
        <v>0.27167400000000003</v>
      </c>
      <c r="P20">
        <v>1.4182E-2</v>
      </c>
      <c r="Q20">
        <v>2.3338999999999999E-2</v>
      </c>
      <c r="R20">
        <v>3.2569000000000001E-2</v>
      </c>
      <c r="S20">
        <v>0</v>
      </c>
      <c r="T20">
        <v>99.382999999999996</v>
      </c>
      <c r="U20">
        <v>47.0642</v>
      </c>
      <c r="W20" s="2" t="s">
        <v>294</v>
      </c>
      <c r="X20">
        <v>4.0959117647058826E-3</v>
      </c>
      <c r="Y20">
        <v>-2.3768352941176484E-2</v>
      </c>
      <c r="Z20">
        <v>59.033717647058822</v>
      </c>
      <c r="AA20">
        <v>2.2024691176470585</v>
      </c>
      <c r="AB20">
        <v>37.294261764705887</v>
      </c>
      <c r="AC20">
        <v>0.91045394117647049</v>
      </c>
      <c r="AD20">
        <v>0.35447597058823527</v>
      </c>
      <c r="AE20">
        <v>0.31412120588235298</v>
      </c>
      <c r="AF20">
        <v>0.275771705882353</v>
      </c>
      <c r="AG20">
        <v>-9.1837352941176488E-3</v>
      </c>
      <c r="AH20">
        <v>4.0663970588235288E-2</v>
      </c>
      <c r="AI20">
        <v>3.7172323529411778E-2</v>
      </c>
      <c r="AJ20">
        <v>100.43429117647062</v>
      </c>
    </row>
    <row r="21" spans="1:36" x14ac:dyDescent="0.25">
      <c r="A21" t="s">
        <v>210</v>
      </c>
      <c r="G21">
        <v>8.2869999999999992E-3</v>
      </c>
      <c r="H21">
        <v>0.14946000000000001</v>
      </c>
      <c r="I21">
        <v>57.621600000000001</v>
      </c>
      <c r="J21">
        <v>2.23943</v>
      </c>
      <c r="K21">
        <v>37.507899999999999</v>
      </c>
      <c r="L21">
        <v>0.485178</v>
      </c>
      <c r="M21">
        <v>0.35414000000000001</v>
      </c>
      <c r="N21">
        <v>0.64943300000000004</v>
      </c>
      <c r="O21">
        <v>0.27105000000000001</v>
      </c>
      <c r="P21">
        <v>1.3977E-2</v>
      </c>
      <c r="Q21">
        <v>0.154559</v>
      </c>
      <c r="R21">
        <v>3.1829999999999997E-2</v>
      </c>
      <c r="S21">
        <v>0</v>
      </c>
      <c r="T21">
        <v>99.486800000000002</v>
      </c>
      <c r="U21">
        <v>46.854500000000002</v>
      </c>
      <c r="W21" s="2" t="s">
        <v>310</v>
      </c>
      <c r="X21">
        <v>5.658740740740742E-3</v>
      </c>
      <c r="Y21">
        <v>-2.6878592592592596E-2</v>
      </c>
      <c r="Z21">
        <v>58.90398888888889</v>
      </c>
      <c r="AA21">
        <v>2.3806607407407405</v>
      </c>
      <c r="AB21">
        <v>37.430070370370373</v>
      </c>
      <c r="AC21">
        <v>0.90024396296296272</v>
      </c>
      <c r="AD21">
        <v>0.44924085185185186</v>
      </c>
      <c r="AE21">
        <v>0.34594385185185189</v>
      </c>
      <c r="AF21">
        <v>0.4232764814814815</v>
      </c>
      <c r="AG21">
        <v>-1.1911629629629631E-2</v>
      </c>
      <c r="AH21">
        <v>2.4283148148148154E-2</v>
      </c>
      <c r="AI21">
        <v>3.7683481481481484E-2</v>
      </c>
      <c r="AJ21">
        <v>100.86222962962962</v>
      </c>
    </row>
    <row r="22" spans="1:36" x14ac:dyDescent="0.25">
      <c r="A22" t="s">
        <v>211</v>
      </c>
      <c r="G22">
        <v>8.0697000000000005E-2</v>
      </c>
      <c r="H22">
        <v>-7.6980000000000007E-2</v>
      </c>
      <c r="I22">
        <v>59.721699999999998</v>
      </c>
      <c r="J22">
        <v>1.66015</v>
      </c>
      <c r="K22">
        <v>38.469200000000001</v>
      </c>
      <c r="L22">
        <v>0.57633999999999996</v>
      </c>
      <c r="M22">
        <v>0.263546</v>
      </c>
      <c r="N22">
        <v>0.56172100000000003</v>
      </c>
      <c r="O22">
        <v>0.116218</v>
      </c>
      <c r="P22">
        <v>1.434E-2</v>
      </c>
      <c r="Q22">
        <v>6.7891000000000007E-2</v>
      </c>
      <c r="R22">
        <v>0.21912699999999999</v>
      </c>
      <c r="S22">
        <v>0</v>
      </c>
      <c r="T22">
        <v>101.67400000000001</v>
      </c>
      <c r="U22">
        <v>48.0488</v>
      </c>
      <c r="W22" s="2" t="s">
        <v>325</v>
      </c>
      <c r="X22">
        <v>-2.0167478260869568E-2</v>
      </c>
      <c r="Y22">
        <v>3.1091695652173918E-2</v>
      </c>
      <c r="Z22">
        <v>58.496456521739141</v>
      </c>
      <c r="AA22">
        <v>2.304744782608696</v>
      </c>
      <c r="AB22">
        <v>37.599447826086951</v>
      </c>
      <c r="AC22">
        <v>0.75296860869565196</v>
      </c>
      <c r="AD22">
        <v>0.39806156521739128</v>
      </c>
      <c r="AE22">
        <v>0.52975243478260858</v>
      </c>
      <c r="AF22">
        <v>0.24680691304347829</v>
      </c>
      <c r="AG22">
        <v>-1.2203608695652174E-2</v>
      </c>
      <c r="AH22">
        <v>0.11094343478260872</v>
      </c>
      <c r="AI22">
        <v>1.510439130434783E-2</v>
      </c>
      <c r="AJ22">
        <v>100.4529782608696</v>
      </c>
    </row>
    <row r="23" spans="1:36" x14ac:dyDescent="0.25">
      <c r="A23" t="s">
        <v>212</v>
      </c>
      <c r="G23">
        <v>-6.4509999999999998E-2</v>
      </c>
      <c r="H23">
        <v>-7.7100000000000002E-2</v>
      </c>
      <c r="I23">
        <v>58.823399999999999</v>
      </c>
      <c r="J23">
        <v>2.30355</v>
      </c>
      <c r="K23">
        <v>38.476700000000001</v>
      </c>
      <c r="L23">
        <v>0.62536099999999994</v>
      </c>
      <c r="M23">
        <v>0.372226</v>
      </c>
      <c r="N23">
        <v>0.51841499999999996</v>
      </c>
      <c r="O23">
        <v>0.348667</v>
      </c>
      <c r="P23">
        <v>-4.8199999999999996E-3</v>
      </c>
      <c r="Q23">
        <v>8.8329000000000005E-2</v>
      </c>
      <c r="R23">
        <v>3.1531999999999998E-2</v>
      </c>
      <c r="S23">
        <v>0</v>
      </c>
      <c r="T23">
        <v>101.44199999999999</v>
      </c>
      <c r="U23">
        <v>47.7224</v>
      </c>
    </row>
    <row r="24" spans="1:36" x14ac:dyDescent="0.25">
      <c r="A24" t="s">
        <v>213</v>
      </c>
      <c r="G24">
        <v>-6.4310000000000006E-2</v>
      </c>
      <c r="H24">
        <v>-7.7039999999999997E-2</v>
      </c>
      <c r="I24">
        <v>59.856299999999997</v>
      </c>
      <c r="J24">
        <v>1.9192100000000001</v>
      </c>
      <c r="K24">
        <v>37.6935</v>
      </c>
      <c r="L24">
        <v>0.57483399999999996</v>
      </c>
      <c r="M24">
        <v>0.427672</v>
      </c>
      <c r="N24">
        <v>0.471354</v>
      </c>
      <c r="O24">
        <v>0.42747099999999999</v>
      </c>
      <c r="P24">
        <v>1.4106E-2</v>
      </c>
      <c r="Q24">
        <v>0.199072</v>
      </c>
      <c r="R24">
        <v>-9.153E-2</v>
      </c>
      <c r="S24">
        <v>0</v>
      </c>
      <c r="T24">
        <v>101.351</v>
      </c>
      <c r="U24">
        <v>47.892699999999998</v>
      </c>
      <c r="W24" s="2" t="s">
        <v>140</v>
      </c>
    </row>
    <row r="25" spans="1:36" x14ac:dyDescent="0.25">
      <c r="A25" t="s">
        <v>18</v>
      </c>
      <c r="G25">
        <v>8.2539999999999992E-3</v>
      </c>
      <c r="H25">
        <v>-7.7009999999999995E-2</v>
      </c>
      <c r="I25">
        <v>58.407800000000002</v>
      </c>
      <c r="J25">
        <v>1.9832399999999999</v>
      </c>
      <c r="K25">
        <v>38.162799999999997</v>
      </c>
      <c r="L25">
        <v>0.57483200000000001</v>
      </c>
      <c r="M25">
        <v>0.33620899999999998</v>
      </c>
      <c r="N25">
        <v>1.0884400000000001</v>
      </c>
      <c r="O25">
        <v>0.27165699999999998</v>
      </c>
      <c r="P25">
        <v>-4.5700000000000003E-3</v>
      </c>
      <c r="Q25">
        <v>0.17722299999999999</v>
      </c>
      <c r="R25">
        <v>-2.9360000000000001E-2</v>
      </c>
      <c r="S25">
        <v>0</v>
      </c>
      <c r="T25">
        <v>100.899</v>
      </c>
      <c r="U25">
        <v>47.571199999999997</v>
      </c>
      <c r="X25" s="2" t="s">
        <v>106</v>
      </c>
      <c r="Y25" s="2" t="s">
        <v>107</v>
      </c>
      <c r="Z25" s="2"/>
      <c r="AA25" s="2"/>
      <c r="AB25" s="2"/>
      <c r="AC25" s="2" t="s">
        <v>115</v>
      </c>
      <c r="AD25" s="2" t="s">
        <v>112</v>
      </c>
      <c r="AE25" s="2" t="s">
        <v>116</v>
      </c>
      <c r="AF25" s="2" t="s">
        <v>111</v>
      </c>
      <c r="AG25" s="2" t="s">
        <v>108</v>
      </c>
      <c r="AH25" s="2" t="s">
        <v>109</v>
      </c>
      <c r="AI25" s="2" t="s">
        <v>110</v>
      </c>
    </row>
    <row r="26" spans="1:36" x14ac:dyDescent="0.25">
      <c r="A26" t="s">
        <v>214</v>
      </c>
      <c r="G26">
        <v>-6.454E-2</v>
      </c>
      <c r="H26">
        <v>0.37581999999999999</v>
      </c>
      <c r="I26">
        <v>59.286200000000001</v>
      </c>
      <c r="J26">
        <v>2.30288</v>
      </c>
      <c r="K26">
        <v>37.629899999999999</v>
      </c>
      <c r="L26">
        <v>0.44947999999999999</v>
      </c>
      <c r="M26">
        <v>0.445523</v>
      </c>
      <c r="N26">
        <v>0.51546899999999996</v>
      </c>
      <c r="O26">
        <v>0.348632</v>
      </c>
      <c r="P26">
        <v>-4.8199999999999996E-3</v>
      </c>
      <c r="Q26">
        <v>8.8367000000000001E-2</v>
      </c>
      <c r="R26">
        <v>9.3398999999999996E-2</v>
      </c>
      <c r="S26">
        <v>0</v>
      </c>
      <c r="T26">
        <v>101.46599999999999</v>
      </c>
      <c r="U26">
        <v>47.865000000000002</v>
      </c>
      <c r="W26" s="2" t="s">
        <v>198</v>
      </c>
      <c r="X26">
        <v>0.101782</v>
      </c>
      <c r="Y26">
        <v>0.11558</v>
      </c>
      <c r="AC26">
        <v>9.1576000000000005E-2</v>
      </c>
      <c r="AD26">
        <v>5.6392999999999999E-2</v>
      </c>
      <c r="AE26">
        <v>6.8752999999999995E-2</v>
      </c>
      <c r="AF26">
        <v>0.14882600000000001</v>
      </c>
      <c r="AG26">
        <v>5.6162999999999998E-2</v>
      </c>
      <c r="AH26">
        <v>7.4518000000000001E-2</v>
      </c>
      <c r="AI26">
        <v>0.18199799999999999</v>
      </c>
    </row>
    <row r="27" spans="1:36" x14ac:dyDescent="0.25">
      <c r="A27" t="s">
        <v>215</v>
      </c>
      <c r="G27">
        <v>-6.4699999999999994E-2</v>
      </c>
      <c r="H27">
        <v>-7.7149999999999996E-2</v>
      </c>
      <c r="I27">
        <v>58.654899999999998</v>
      </c>
      <c r="J27">
        <v>2.6236299999999999</v>
      </c>
      <c r="K27">
        <v>38.584600000000002</v>
      </c>
      <c r="L27">
        <v>0.53605700000000001</v>
      </c>
      <c r="M27">
        <v>0.59138400000000002</v>
      </c>
      <c r="N27">
        <v>0.78256800000000004</v>
      </c>
      <c r="O27">
        <v>0.114705</v>
      </c>
      <c r="P27">
        <v>-4.96E-3</v>
      </c>
      <c r="Q27">
        <v>6.5926999999999999E-2</v>
      </c>
      <c r="R27">
        <v>0.15474599999999999</v>
      </c>
      <c r="S27">
        <v>0</v>
      </c>
      <c r="T27">
        <v>101.962</v>
      </c>
      <c r="U27">
        <v>47.87</v>
      </c>
      <c r="W27" s="2" t="s">
        <v>217</v>
      </c>
      <c r="X27">
        <v>0.102421</v>
      </c>
      <c r="Y27">
        <v>0.11558</v>
      </c>
      <c r="AC27">
        <v>9.1595999999999997E-2</v>
      </c>
      <c r="AD27">
        <v>5.6481000000000003E-2</v>
      </c>
      <c r="AE27">
        <v>6.9106000000000001E-2</v>
      </c>
      <c r="AF27">
        <v>0.149203</v>
      </c>
      <c r="AG27">
        <v>5.6245999999999997E-2</v>
      </c>
      <c r="AH27">
        <v>7.4596999999999997E-2</v>
      </c>
      <c r="AI27">
        <v>0.182476</v>
      </c>
    </row>
    <row r="28" spans="1:36" x14ac:dyDescent="0.25">
      <c r="G28">
        <v>-6.4180000000000001E-2</v>
      </c>
      <c r="H28">
        <v>-7.6999999999999999E-2</v>
      </c>
      <c r="I28">
        <v>60.393700000000003</v>
      </c>
      <c r="J28">
        <v>2.1148699999999998</v>
      </c>
      <c r="K28">
        <v>37.301499999999997</v>
      </c>
      <c r="L28">
        <v>0.62817500000000004</v>
      </c>
      <c r="M28">
        <v>0.46477200000000002</v>
      </c>
      <c r="N28">
        <v>0.86171799999999998</v>
      </c>
      <c r="O28">
        <v>0.19405</v>
      </c>
      <c r="P28">
        <v>-4.4999999999999997E-3</v>
      </c>
      <c r="Q28">
        <v>-2.0379999999999999E-2</v>
      </c>
      <c r="R28">
        <v>-0.21498</v>
      </c>
      <c r="S28">
        <v>0</v>
      </c>
      <c r="T28">
        <v>101.578</v>
      </c>
      <c r="U28">
        <v>48.107999999999997</v>
      </c>
      <c r="W28" s="2" t="s">
        <v>233</v>
      </c>
      <c r="X28">
        <v>0.10460999999999999</v>
      </c>
      <c r="Y28">
        <v>0.115526</v>
      </c>
      <c r="AC28">
        <v>9.1878000000000001E-2</v>
      </c>
      <c r="AD28">
        <v>5.6833000000000002E-2</v>
      </c>
      <c r="AE28">
        <v>7.0064000000000001E-2</v>
      </c>
      <c r="AF28">
        <v>0.15051400000000001</v>
      </c>
      <c r="AG28">
        <v>5.6565999999999998E-2</v>
      </c>
      <c r="AH28">
        <v>7.5053999999999996E-2</v>
      </c>
      <c r="AI28">
        <v>0.18418799999999999</v>
      </c>
    </row>
    <row r="29" spans="1:36" x14ac:dyDescent="0.25">
      <c r="G29">
        <v>8.3759999999999998E-3</v>
      </c>
      <c r="H29">
        <v>0.15001400000000001</v>
      </c>
      <c r="I29">
        <v>60.319699999999997</v>
      </c>
      <c r="J29">
        <v>1.7902899999999999</v>
      </c>
      <c r="K29">
        <v>37.4908</v>
      </c>
      <c r="L29">
        <v>0.59398399999999996</v>
      </c>
      <c r="M29">
        <v>0.39185900000000001</v>
      </c>
      <c r="N29">
        <v>0.68848799999999999</v>
      </c>
      <c r="O29">
        <v>-3.9620000000000002E-2</v>
      </c>
      <c r="P29">
        <v>7.0574999999999999E-2</v>
      </c>
      <c r="Q29">
        <v>0.11196200000000001</v>
      </c>
      <c r="R29">
        <v>9.5152E-2</v>
      </c>
      <c r="S29">
        <v>0</v>
      </c>
      <c r="T29">
        <v>101.672</v>
      </c>
      <c r="U29">
        <v>48.1845</v>
      </c>
      <c r="W29" s="2" t="s">
        <v>249</v>
      </c>
      <c r="X29">
        <v>0.10248699999999999</v>
      </c>
      <c r="Y29">
        <v>0.11557099999999999</v>
      </c>
      <c r="AC29">
        <v>9.1602000000000003E-2</v>
      </c>
      <c r="AD29">
        <v>5.6485E-2</v>
      </c>
      <c r="AE29">
        <v>6.9154999999999994E-2</v>
      </c>
      <c r="AF29">
        <v>0.14924000000000001</v>
      </c>
      <c r="AG29">
        <v>5.6256E-2</v>
      </c>
      <c r="AH29">
        <v>7.4615000000000001E-2</v>
      </c>
      <c r="AI29">
        <v>0.182528</v>
      </c>
    </row>
    <row r="30" spans="1:36" x14ac:dyDescent="0.25">
      <c r="G30">
        <v>0.15335799999999999</v>
      </c>
      <c r="H30">
        <v>0.14995700000000001</v>
      </c>
      <c r="I30">
        <v>59.7622</v>
      </c>
      <c r="J30">
        <v>1.7897000000000001</v>
      </c>
      <c r="K30">
        <v>37.563200000000002</v>
      </c>
      <c r="L30">
        <v>0.75206499999999998</v>
      </c>
      <c r="M30">
        <v>0.263374</v>
      </c>
      <c r="N30">
        <v>0.73385</v>
      </c>
      <c r="O30">
        <v>0.116059</v>
      </c>
      <c r="P30">
        <v>-4.47E-3</v>
      </c>
      <c r="Q30">
        <v>2.3640999999999999E-2</v>
      </c>
      <c r="R30">
        <v>9.4920000000000004E-2</v>
      </c>
      <c r="S30">
        <v>0</v>
      </c>
      <c r="T30">
        <v>101.398</v>
      </c>
      <c r="U30">
        <v>47.975099999999998</v>
      </c>
      <c r="W30" s="2" t="s">
        <v>264</v>
      </c>
      <c r="X30">
        <v>0.102808</v>
      </c>
      <c r="Y30">
        <v>0.115551</v>
      </c>
      <c r="AC30">
        <v>9.1533000000000003E-2</v>
      </c>
      <c r="AD30">
        <v>5.654E-2</v>
      </c>
      <c r="AE30">
        <v>6.9393999999999997E-2</v>
      </c>
      <c r="AF30">
        <v>0.14946699999999999</v>
      </c>
      <c r="AG30">
        <v>5.6302999999999999E-2</v>
      </c>
      <c r="AH30">
        <v>7.4668999999999999E-2</v>
      </c>
      <c r="AI30">
        <v>0.18279500000000001</v>
      </c>
    </row>
    <row r="31" spans="1:36" x14ac:dyDescent="0.25">
      <c r="G31">
        <v>8.1429999999999992E-3</v>
      </c>
      <c r="H31">
        <v>-7.6969999999999997E-2</v>
      </c>
      <c r="I31">
        <v>57.250500000000002</v>
      </c>
      <c r="J31">
        <v>2.1139600000000001</v>
      </c>
      <c r="K31">
        <v>39.6143</v>
      </c>
      <c r="L31">
        <v>0.69877299999999998</v>
      </c>
      <c r="M31">
        <v>0.29992400000000002</v>
      </c>
      <c r="N31">
        <v>0.70024699999999995</v>
      </c>
      <c r="O31">
        <v>-3.9649999999999998E-2</v>
      </c>
      <c r="P31">
        <v>1.4285000000000001E-2</v>
      </c>
      <c r="Q31">
        <v>6.7754999999999996E-2</v>
      </c>
      <c r="R31">
        <v>-9.0759999999999993E-2</v>
      </c>
      <c r="S31">
        <v>0</v>
      </c>
      <c r="T31">
        <v>100.56100000000001</v>
      </c>
      <c r="U31">
        <v>47.282299999999999</v>
      </c>
      <c r="W31" s="2" t="s">
        <v>279</v>
      </c>
      <c r="X31">
        <v>0.103411</v>
      </c>
      <c r="Y31">
        <v>0.115567</v>
      </c>
      <c r="AC31">
        <v>9.1832999999999998E-2</v>
      </c>
      <c r="AD31">
        <v>5.6667000000000002E-2</v>
      </c>
      <c r="AE31">
        <v>6.9513000000000005E-2</v>
      </c>
      <c r="AF31">
        <v>0.14974299999999999</v>
      </c>
      <c r="AG31">
        <v>5.6427999999999999E-2</v>
      </c>
      <c r="AH31">
        <v>7.4885999999999994E-2</v>
      </c>
      <c r="AI31">
        <v>0.18329799999999999</v>
      </c>
    </row>
    <row r="32" spans="1:36" x14ac:dyDescent="0.25">
      <c r="W32" s="2" t="s">
        <v>294</v>
      </c>
      <c r="X32">
        <v>0.102533</v>
      </c>
      <c r="Y32">
        <v>0.115539</v>
      </c>
      <c r="AC32">
        <v>9.1657000000000002E-2</v>
      </c>
      <c r="AD32">
        <v>5.6486000000000001E-2</v>
      </c>
      <c r="AE32">
        <v>6.9272E-2</v>
      </c>
      <c r="AF32">
        <v>0.149368</v>
      </c>
      <c r="AG32">
        <v>5.6277000000000001E-2</v>
      </c>
      <c r="AH32">
        <v>7.4605000000000005E-2</v>
      </c>
      <c r="AI32">
        <v>0.18259700000000001</v>
      </c>
    </row>
    <row r="33" spans="1:35" x14ac:dyDescent="0.25">
      <c r="F33" t="s">
        <v>38</v>
      </c>
      <c r="G33">
        <f>AVERAGE(G6:G31)</f>
        <v>8.2867692307692295E-3</v>
      </c>
      <c r="H33">
        <f t="shared" ref="H33:U33" si="0">AVERAGE(H6:H31)</f>
        <v>1.4564230769230748E-3</v>
      </c>
      <c r="I33">
        <f t="shared" si="0"/>
        <v>59.307223076923073</v>
      </c>
      <c r="J33">
        <f t="shared" si="0"/>
        <v>2.0892703846153848</v>
      </c>
      <c r="K33">
        <f t="shared" si="0"/>
        <v>37.723107692307693</v>
      </c>
      <c r="L33">
        <f t="shared" si="0"/>
        <v>0.63597757692307688</v>
      </c>
      <c r="M33">
        <f t="shared" si="0"/>
        <v>0.36154565384615395</v>
      </c>
      <c r="N33">
        <f t="shared" si="0"/>
        <v>0.53958265384615378</v>
      </c>
      <c r="O33">
        <f t="shared" si="0"/>
        <v>0.16657749999999996</v>
      </c>
      <c r="P33">
        <f t="shared" si="0"/>
        <v>1.0513461538461539E-2</v>
      </c>
      <c r="Q33">
        <f t="shared" si="0"/>
        <v>7.3019576923076937E-2</v>
      </c>
      <c r="R33">
        <f t="shared" si="0"/>
        <v>2.7553961538461534E-2</v>
      </c>
      <c r="S33">
        <f t="shared" si="0"/>
        <v>0</v>
      </c>
      <c r="T33">
        <f t="shared" si="0"/>
        <v>100.94423846153846</v>
      </c>
      <c r="U33">
        <f t="shared" si="0"/>
        <v>47.66105000000001</v>
      </c>
      <c r="W33" s="2" t="s">
        <v>310</v>
      </c>
      <c r="X33">
        <v>0.103029</v>
      </c>
      <c r="Y33">
        <v>0.11551400000000001</v>
      </c>
      <c r="AC33">
        <v>9.1659000000000004E-2</v>
      </c>
      <c r="AD33">
        <v>5.6564999999999997E-2</v>
      </c>
      <c r="AE33">
        <v>6.9397E-2</v>
      </c>
      <c r="AF33">
        <v>0.14966299999999999</v>
      </c>
      <c r="AG33">
        <v>5.6329999999999998E-2</v>
      </c>
      <c r="AH33">
        <v>7.4694999999999998E-2</v>
      </c>
      <c r="AI33">
        <v>0.18297099999999999</v>
      </c>
    </row>
    <row r="34" spans="1:35" x14ac:dyDescent="0.25">
      <c r="F34" t="s">
        <v>39</v>
      </c>
      <c r="G34">
        <f>STDEV(G6:G31)/SQRT((COUNT(G6:G31)))</f>
        <v>1.5069305706155217E-2</v>
      </c>
      <c r="H34">
        <f t="shared" ref="H34:U34" si="1">STDEV(H6:H31)/SQRT((COUNT(H6:H31)))</f>
        <v>2.4969187139178194E-2</v>
      </c>
      <c r="I34">
        <f t="shared" si="1"/>
        <v>0.1873226291564444</v>
      </c>
      <c r="J34">
        <f t="shared" si="1"/>
        <v>6.7249039573308689E-2</v>
      </c>
      <c r="K34">
        <f t="shared" si="1"/>
        <v>0.18699369342907937</v>
      </c>
      <c r="L34">
        <f t="shared" si="1"/>
        <v>2.3124980406689272E-2</v>
      </c>
      <c r="M34">
        <f t="shared" si="1"/>
        <v>1.9478380496409261E-2</v>
      </c>
      <c r="N34">
        <f t="shared" si="1"/>
        <v>4.6869139948976568E-2</v>
      </c>
      <c r="O34">
        <f t="shared" si="1"/>
        <v>2.6218371782059775E-2</v>
      </c>
      <c r="P34">
        <f t="shared" si="1"/>
        <v>5.6975571969939678E-3</v>
      </c>
      <c r="Q34">
        <f t="shared" si="1"/>
        <v>1.4436807526828308E-2</v>
      </c>
      <c r="R34">
        <f t="shared" si="1"/>
        <v>1.9352292867889229E-2</v>
      </c>
      <c r="S34">
        <f t="shared" si="1"/>
        <v>0</v>
      </c>
      <c r="T34">
        <f t="shared" si="1"/>
        <v>0.16245089909800881</v>
      </c>
      <c r="U34">
        <f t="shared" si="1"/>
        <v>7.8301131586282338E-2</v>
      </c>
      <c r="W34" s="2" t="s">
        <v>325</v>
      </c>
      <c r="X34">
        <v>0.10499600000000001</v>
      </c>
      <c r="Y34">
        <v>0.115635</v>
      </c>
      <c r="AC34">
        <v>9.1731999999999994E-2</v>
      </c>
      <c r="AD34">
        <v>5.688E-2</v>
      </c>
      <c r="AE34">
        <v>6.9739999999999996E-2</v>
      </c>
      <c r="AF34">
        <v>0.15068000000000001</v>
      </c>
      <c r="AG34">
        <v>5.6652000000000001E-2</v>
      </c>
      <c r="AH34">
        <v>7.5115000000000001E-2</v>
      </c>
      <c r="AI34">
        <v>0.18437999999999999</v>
      </c>
    </row>
    <row r="36" spans="1:35" x14ac:dyDescent="0.25">
      <c r="A36" s="2" t="s">
        <v>217</v>
      </c>
      <c r="G36" s="2" t="s">
        <v>23</v>
      </c>
      <c r="H36" s="2" t="s">
        <v>24</v>
      </c>
      <c r="I36" s="2" t="s">
        <v>25</v>
      </c>
      <c r="J36" s="2" t="s">
        <v>26</v>
      </c>
      <c r="K36" s="2" t="s">
        <v>27</v>
      </c>
      <c r="L36" s="2" t="s">
        <v>28</v>
      </c>
      <c r="M36" s="2" t="s">
        <v>29</v>
      </c>
      <c r="N36" s="2" t="s">
        <v>30</v>
      </c>
      <c r="O36" s="2" t="s">
        <v>31</v>
      </c>
      <c r="P36" s="2" t="s">
        <v>32</v>
      </c>
      <c r="Q36" s="2" t="s">
        <v>33</v>
      </c>
      <c r="R36" s="2" t="s">
        <v>34</v>
      </c>
      <c r="S36" s="2" t="s">
        <v>35</v>
      </c>
      <c r="T36" s="2" t="s">
        <v>36</v>
      </c>
      <c r="U36" s="2" t="s">
        <v>37</v>
      </c>
      <c r="W36" s="3" t="s">
        <v>117</v>
      </c>
      <c r="X36" s="4">
        <v>1.34798</v>
      </c>
      <c r="Y36" s="4">
        <v>2.2914099999999999</v>
      </c>
      <c r="Z36" s="4"/>
      <c r="AA36" s="4"/>
      <c r="AB36" s="4"/>
      <c r="AC36" s="4">
        <v>1.46157</v>
      </c>
      <c r="AD36" s="4">
        <v>1.3992</v>
      </c>
      <c r="AE36" s="4">
        <v>1.88948</v>
      </c>
      <c r="AF36" s="4">
        <v>1.2912399999999999</v>
      </c>
      <c r="AG36" s="4">
        <v>1.20459</v>
      </c>
      <c r="AH36" s="4">
        <v>1.6680600000000001</v>
      </c>
      <c r="AI36" s="4">
        <v>1.2725299999999999</v>
      </c>
    </row>
    <row r="37" spans="1:35" x14ac:dyDescent="0.25">
      <c r="A37" t="s">
        <v>1</v>
      </c>
      <c r="G37">
        <v>-6.4930000000000002E-2</v>
      </c>
      <c r="H37">
        <v>0.37554500000000002</v>
      </c>
      <c r="I37">
        <v>59.104900000000001</v>
      </c>
      <c r="J37">
        <v>2.8791000000000002</v>
      </c>
      <c r="K37">
        <v>37.6828</v>
      </c>
      <c r="L37">
        <v>0.74479499999999998</v>
      </c>
      <c r="M37">
        <v>0.24366199999999999</v>
      </c>
      <c r="N37">
        <v>0.34113599999999999</v>
      </c>
      <c r="O37">
        <v>0.114133</v>
      </c>
      <c r="P37">
        <v>-2.384E-2</v>
      </c>
      <c r="Q37">
        <v>-6.6E-4</v>
      </c>
      <c r="R37">
        <v>0.27777400000000002</v>
      </c>
      <c r="S37">
        <v>0</v>
      </c>
      <c r="T37">
        <v>101.67400000000001</v>
      </c>
      <c r="U37">
        <v>47.818800000000003</v>
      </c>
    </row>
    <row r="38" spans="1:35" x14ac:dyDescent="0.25">
      <c r="A38" t="s">
        <v>199</v>
      </c>
      <c r="G38">
        <v>8.4499999999999992E-3</v>
      </c>
      <c r="H38">
        <v>0.14968600000000001</v>
      </c>
      <c r="I38">
        <v>59.857599999999998</v>
      </c>
      <c r="J38">
        <v>2.6287099999999999</v>
      </c>
      <c r="K38">
        <v>36.672400000000003</v>
      </c>
      <c r="L38">
        <v>0.78338799999999997</v>
      </c>
      <c r="M38">
        <v>0.18953</v>
      </c>
      <c r="N38">
        <v>0.55675699999999995</v>
      </c>
      <c r="O38">
        <v>3.7303999999999997E-2</v>
      </c>
      <c r="P38">
        <v>5.1421000000000001E-2</v>
      </c>
      <c r="Q38">
        <v>8.8372999999999993E-2</v>
      </c>
      <c r="R38">
        <v>-9.2310000000000003E-2</v>
      </c>
      <c r="S38">
        <v>0</v>
      </c>
      <c r="T38">
        <v>100.931</v>
      </c>
      <c r="U38">
        <v>47.704599999999999</v>
      </c>
      <c r="X38" s="2" t="s">
        <v>23</v>
      </c>
      <c r="Y38" s="2" t="s">
        <v>24</v>
      </c>
      <c r="Z38" s="2"/>
      <c r="AA38" s="2"/>
      <c r="AB38" s="2"/>
      <c r="AC38" s="2" t="s">
        <v>28</v>
      </c>
      <c r="AD38" s="2" t="s">
        <v>29</v>
      </c>
      <c r="AE38" s="2" t="s">
        <v>30</v>
      </c>
      <c r="AF38" s="2" t="s">
        <v>31</v>
      </c>
      <c r="AG38" s="2" t="s">
        <v>32</v>
      </c>
      <c r="AH38" s="2" t="s">
        <v>33</v>
      </c>
      <c r="AI38" s="2" t="s">
        <v>34</v>
      </c>
    </row>
    <row r="39" spans="1:35" x14ac:dyDescent="0.25">
      <c r="A39" t="s">
        <v>200</v>
      </c>
      <c r="G39">
        <v>8.201E-2</v>
      </c>
      <c r="H39">
        <v>-7.7249999999999999E-2</v>
      </c>
      <c r="I39">
        <v>59.994100000000003</v>
      </c>
      <c r="J39">
        <v>2.8829699999999998</v>
      </c>
      <c r="K39">
        <v>36.038499999999999</v>
      </c>
      <c r="L39">
        <v>0.88494200000000001</v>
      </c>
      <c r="M39">
        <v>0.37122699999999997</v>
      </c>
      <c r="N39">
        <v>0.33768500000000001</v>
      </c>
      <c r="O39">
        <v>0.50300800000000001</v>
      </c>
      <c r="P39">
        <v>-2.393E-2</v>
      </c>
      <c r="Q39">
        <v>8.6675000000000002E-2</v>
      </c>
      <c r="R39">
        <v>-9.4079999999999997E-2</v>
      </c>
      <c r="S39">
        <v>0</v>
      </c>
      <c r="T39">
        <v>100.986</v>
      </c>
      <c r="U39">
        <v>47.545299999999997</v>
      </c>
      <c r="W39" s="2" t="s">
        <v>198</v>
      </c>
      <c r="X39">
        <f>X26*$X$36</f>
        <v>0.13720010035999999</v>
      </c>
      <c r="Y39">
        <f>Y26*$Y$36</f>
        <v>0.2648411678</v>
      </c>
      <c r="AC39">
        <f>AC26*$AC$36</f>
        <v>0.13384473432000002</v>
      </c>
      <c r="AD39">
        <f>AD26*$AD$36</f>
        <v>7.8905085599999994E-2</v>
      </c>
      <c r="AE39">
        <f>AE26*$AE$36</f>
        <v>0.12990741844000001</v>
      </c>
      <c r="AF39">
        <f>AF26*$AF$36</f>
        <v>0.19217008424000001</v>
      </c>
      <c r="AG39">
        <f>AG26*$AG$36</f>
        <v>6.7653388169999995E-2</v>
      </c>
      <c r="AH39">
        <f>AH26*$AH$36</f>
        <v>0.12430049508</v>
      </c>
      <c r="AI39">
        <f>AI26*$AI$36</f>
        <v>0.23159791493999998</v>
      </c>
    </row>
    <row r="40" spans="1:35" x14ac:dyDescent="0.25">
      <c r="A40" t="s">
        <v>4</v>
      </c>
      <c r="G40">
        <v>8.0603999999999995E-2</v>
      </c>
      <c r="H40">
        <v>0.14952399999999999</v>
      </c>
      <c r="I40">
        <v>57.431199999999997</v>
      </c>
      <c r="J40">
        <v>1.91961</v>
      </c>
      <c r="K40">
        <v>39.690199999999997</v>
      </c>
      <c r="L40">
        <v>0.99805299999999997</v>
      </c>
      <c r="M40">
        <v>0.31793199999999999</v>
      </c>
      <c r="N40">
        <v>0.52322999999999997</v>
      </c>
      <c r="O40">
        <v>0.271673</v>
      </c>
      <c r="P40">
        <v>-4.2040000000000001E-2</v>
      </c>
      <c r="Q40">
        <v>-4.2659999999999997E-2</v>
      </c>
      <c r="R40">
        <v>-2.938E-2</v>
      </c>
      <c r="S40">
        <v>0</v>
      </c>
      <c r="T40">
        <v>101.268</v>
      </c>
      <c r="U40">
        <v>47.557600000000001</v>
      </c>
      <c r="W40" s="2" t="s">
        <v>217</v>
      </c>
      <c r="X40">
        <f t="shared" ref="X40:X46" si="2">X27*$X$36</f>
        <v>0.13806145957999999</v>
      </c>
      <c r="Y40">
        <f t="shared" ref="Y40:Y47" si="3">Y27*$Y$36</f>
        <v>0.2648411678</v>
      </c>
      <c r="AC40">
        <f t="shared" ref="AC40:AC47" si="4">AC27*$AC$36</f>
        <v>0.13387396571999999</v>
      </c>
      <c r="AD40">
        <f t="shared" ref="AD40:AD47" si="5">AD27*$AD$36</f>
        <v>7.9028215200000002E-2</v>
      </c>
      <c r="AE40">
        <f t="shared" ref="AE40:AE47" si="6">AE27*$AE$36</f>
        <v>0.13057440487999999</v>
      </c>
      <c r="AF40">
        <f t="shared" ref="AF40:AF47" si="7">AF27*$AF$36</f>
        <v>0.19265688172000001</v>
      </c>
      <c r="AG40">
        <f t="shared" ref="AG40:AG47" si="8">AG27*$AG$36</f>
        <v>6.7753369140000005E-2</v>
      </c>
      <c r="AH40">
        <f t="shared" ref="AH40:AH47" si="9">AH27*$AH$36</f>
        <v>0.12443227182</v>
      </c>
      <c r="AI40">
        <f t="shared" ref="AI40:AI47" si="10">AI27*$AI$36</f>
        <v>0.23220618427999998</v>
      </c>
    </row>
    <row r="41" spans="1:35" x14ac:dyDescent="0.25">
      <c r="A41" t="s">
        <v>195</v>
      </c>
      <c r="G41">
        <v>-6.5040000000000001E-2</v>
      </c>
      <c r="H41">
        <v>0.37486999999999998</v>
      </c>
      <c r="I41">
        <v>57.747799999999998</v>
      </c>
      <c r="J41">
        <v>2.9449399999999999</v>
      </c>
      <c r="K41">
        <v>37.627400000000002</v>
      </c>
      <c r="L41">
        <v>0.67416900000000002</v>
      </c>
      <c r="M41">
        <v>0.31654199999999999</v>
      </c>
      <c r="N41">
        <v>0.34192899999999998</v>
      </c>
      <c r="O41">
        <v>0.26953199999999999</v>
      </c>
      <c r="P41">
        <v>8.8307999999999998E-2</v>
      </c>
      <c r="Q41">
        <v>0.13070000000000001</v>
      </c>
      <c r="R41">
        <v>9.1733999999999996E-2</v>
      </c>
      <c r="S41">
        <v>0</v>
      </c>
      <c r="T41">
        <v>100.54300000000001</v>
      </c>
      <c r="U41">
        <v>47.1541</v>
      </c>
      <c r="W41" s="2" t="s">
        <v>233</v>
      </c>
      <c r="X41">
        <f t="shared" si="2"/>
        <v>0.14101218779999999</v>
      </c>
      <c r="Y41">
        <f t="shared" si="3"/>
        <v>0.26471743166</v>
      </c>
      <c r="AC41">
        <f t="shared" si="4"/>
        <v>0.13428612846000001</v>
      </c>
      <c r="AD41">
        <f t="shared" si="5"/>
        <v>7.9520733600000004E-2</v>
      </c>
      <c r="AE41">
        <f t="shared" si="6"/>
        <v>0.13238452672000001</v>
      </c>
      <c r="AF41">
        <f t="shared" si="7"/>
        <v>0.19434969735999999</v>
      </c>
      <c r="AG41">
        <f t="shared" si="8"/>
        <v>6.8138837940000002E-2</v>
      </c>
      <c r="AH41">
        <f t="shared" si="9"/>
        <v>0.12519457523999999</v>
      </c>
      <c r="AI41">
        <f t="shared" si="10"/>
        <v>0.23438475563999997</v>
      </c>
    </row>
    <row r="42" spans="1:35" x14ac:dyDescent="0.25">
      <c r="A42" t="s">
        <v>218</v>
      </c>
      <c r="G42">
        <v>8.1031000000000006E-2</v>
      </c>
      <c r="H42">
        <v>-7.7060000000000003E-2</v>
      </c>
      <c r="I42">
        <v>58.905999999999999</v>
      </c>
      <c r="J42">
        <v>2.3070300000000001</v>
      </c>
      <c r="K42">
        <v>37.977499999999999</v>
      </c>
      <c r="L42">
        <v>0.74986900000000001</v>
      </c>
      <c r="M42">
        <v>0.31781900000000002</v>
      </c>
      <c r="N42">
        <v>0.21055699999999999</v>
      </c>
      <c r="O42">
        <v>0.19351399999999999</v>
      </c>
      <c r="P42">
        <v>-4.2130000000000001E-2</v>
      </c>
      <c r="Q42">
        <v>6.6892999999999994E-2</v>
      </c>
      <c r="R42">
        <v>-9.1770000000000004E-2</v>
      </c>
      <c r="S42">
        <v>0</v>
      </c>
      <c r="T42">
        <v>100.599</v>
      </c>
      <c r="U42">
        <v>47.409100000000002</v>
      </c>
      <c r="W42" s="2" t="s">
        <v>249</v>
      </c>
      <c r="X42">
        <f t="shared" si="2"/>
        <v>0.13815042625999999</v>
      </c>
      <c r="Y42">
        <f t="shared" si="3"/>
        <v>0.26482054510999997</v>
      </c>
      <c r="AC42">
        <f t="shared" si="4"/>
        <v>0.13388273514000001</v>
      </c>
      <c r="AD42">
        <f t="shared" si="5"/>
        <v>7.9033811999999995E-2</v>
      </c>
      <c r="AE42">
        <f t="shared" si="6"/>
        <v>0.13066698939999999</v>
      </c>
      <c r="AF42">
        <f t="shared" si="7"/>
        <v>0.1927046576</v>
      </c>
      <c r="AG42">
        <f t="shared" si="8"/>
        <v>6.7765415039999999E-2</v>
      </c>
      <c r="AH42">
        <f t="shared" si="9"/>
        <v>0.12446229690000001</v>
      </c>
      <c r="AI42">
        <f t="shared" si="10"/>
        <v>0.23227235583999997</v>
      </c>
    </row>
    <row r="43" spans="1:35" x14ac:dyDescent="0.25">
      <c r="G43">
        <v>-6.5009999999999998E-2</v>
      </c>
      <c r="H43">
        <v>-7.7219999999999997E-2</v>
      </c>
      <c r="I43">
        <v>58.692</v>
      </c>
      <c r="J43">
        <v>2.8820800000000002</v>
      </c>
      <c r="K43">
        <v>37.3048</v>
      </c>
      <c r="L43">
        <v>0.62192000000000003</v>
      </c>
      <c r="M43">
        <v>0.31651299999999999</v>
      </c>
      <c r="N43">
        <v>0.42846600000000001</v>
      </c>
      <c r="O43">
        <v>0.50311499999999998</v>
      </c>
      <c r="P43">
        <v>1.3521E-2</v>
      </c>
      <c r="Q43">
        <v>0.17463100000000001</v>
      </c>
      <c r="R43">
        <v>-3.193E-2</v>
      </c>
      <c r="S43">
        <v>0</v>
      </c>
      <c r="T43">
        <v>100.76300000000001</v>
      </c>
      <c r="U43">
        <v>47.315399999999997</v>
      </c>
      <c r="W43" s="2" t="s">
        <v>264</v>
      </c>
      <c r="X43">
        <f t="shared" si="2"/>
        <v>0.13858312783999999</v>
      </c>
      <c r="Y43">
        <f t="shared" si="3"/>
        <v>0.26477471690999999</v>
      </c>
      <c r="AC43">
        <f t="shared" si="4"/>
        <v>0.13378188681</v>
      </c>
      <c r="AD43">
        <f t="shared" si="5"/>
        <v>7.9110767999999998E-2</v>
      </c>
      <c r="AE43">
        <f t="shared" si="6"/>
        <v>0.13111857512</v>
      </c>
      <c r="AF43">
        <f t="shared" si="7"/>
        <v>0.19299776907999996</v>
      </c>
      <c r="AG43">
        <f t="shared" si="8"/>
        <v>6.782203077E-2</v>
      </c>
      <c r="AH43">
        <f t="shared" si="9"/>
        <v>0.12455237214000001</v>
      </c>
      <c r="AI43">
        <f t="shared" si="10"/>
        <v>0.23261212135000001</v>
      </c>
    </row>
    <row r="44" spans="1:35" x14ac:dyDescent="0.25">
      <c r="A44" t="s">
        <v>219</v>
      </c>
      <c r="G44">
        <v>8.1023999999999999E-2</v>
      </c>
      <c r="H44">
        <v>-7.707E-2</v>
      </c>
      <c r="I44">
        <v>57.718899999999998</v>
      </c>
      <c r="J44">
        <v>2.3049200000000001</v>
      </c>
      <c r="K44">
        <v>37.991300000000003</v>
      </c>
      <c r="L44">
        <v>0.64386100000000002</v>
      </c>
      <c r="M44">
        <v>0.37268699999999999</v>
      </c>
      <c r="N44">
        <v>0.211452</v>
      </c>
      <c r="O44">
        <v>3.7560000000000003E-2</v>
      </c>
      <c r="P44">
        <v>-2.3439999999999999E-2</v>
      </c>
      <c r="Q44">
        <v>8.8794999999999999E-2</v>
      </c>
      <c r="R44">
        <v>9.3970999999999999E-2</v>
      </c>
      <c r="S44">
        <v>0</v>
      </c>
      <c r="T44">
        <v>99.443899999999999</v>
      </c>
      <c r="U44">
        <v>46.780999999999999</v>
      </c>
      <c r="W44" s="2" t="s">
        <v>279</v>
      </c>
      <c r="X44">
        <f t="shared" si="2"/>
        <v>0.13939595977999999</v>
      </c>
      <c r="Y44">
        <f t="shared" si="3"/>
        <v>0.26481137947</v>
      </c>
      <c r="AC44">
        <f t="shared" si="4"/>
        <v>0.13422035781</v>
      </c>
      <c r="AD44">
        <f t="shared" si="5"/>
        <v>7.9288466400000007E-2</v>
      </c>
      <c r="AE44">
        <f t="shared" si="6"/>
        <v>0.13134342324000001</v>
      </c>
      <c r="AF44">
        <f t="shared" si="7"/>
        <v>0.19335415131999997</v>
      </c>
      <c r="AG44">
        <f t="shared" si="8"/>
        <v>6.7972604520000007E-2</v>
      </c>
      <c r="AH44">
        <f t="shared" si="9"/>
        <v>0.12491434116</v>
      </c>
      <c r="AI44">
        <f t="shared" si="10"/>
        <v>0.23325220393999999</v>
      </c>
    </row>
    <row r="45" spans="1:35" x14ac:dyDescent="0.25">
      <c r="A45" t="s">
        <v>220</v>
      </c>
      <c r="G45">
        <v>0.15421099999999999</v>
      </c>
      <c r="H45">
        <v>-7.7119999999999994E-2</v>
      </c>
      <c r="I45">
        <v>59.670699999999997</v>
      </c>
      <c r="J45">
        <v>2.1093199999999999</v>
      </c>
      <c r="K45">
        <v>38.128</v>
      </c>
      <c r="L45">
        <v>0.85489400000000004</v>
      </c>
      <c r="M45">
        <v>0.44564199999999998</v>
      </c>
      <c r="N45">
        <v>0.122318</v>
      </c>
      <c r="O45">
        <v>3.7238E-2</v>
      </c>
      <c r="P45">
        <v>5.1340999999999998E-2</v>
      </c>
      <c r="Q45">
        <v>0.15431</v>
      </c>
      <c r="R45">
        <v>0.27924500000000002</v>
      </c>
      <c r="S45">
        <v>0</v>
      </c>
      <c r="T45">
        <v>101.93</v>
      </c>
      <c r="U45">
        <v>47.9741</v>
      </c>
      <c r="W45" s="2" t="s">
        <v>294</v>
      </c>
      <c r="X45">
        <f t="shared" si="2"/>
        <v>0.13821243334</v>
      </c>
      <c r="Y45">
        <f t="shared" si="3"/>
        <v>0.26474721999</v>
      </c>
      <c r="AC45">
        <f t="shared" si="4"/>
        <v>0.13396312149</v>
      </c>
      <c r="AD45">
        <f t="shared" si="5"/>
        <v>7.9035211199999997E-2</v>
      </c>
      <c r="AE45">
        <f t="shared" si="6"/>
        <v>0.13088805855999999</v>
      </c>
      <c r="AF45">
        <f t="shared" si="7"/>
        <v>0.19286993631999999</v>
      </c>
      <c r="AG45">
        <f t="shared" si="8"/>
        <v>6.7790711429999997E-2</v>
      </c>
      <c r="AH45">
        <f t="shared" si="9"/>
        <v>0.12444561630000002</v>
      </c>
      <c r="AI45">
        <f t="shared" si="10"/>
        <v>0.23236016040999999</v>
      </c>
    </row>
    <row r="46" spans="1:35" x14ac:dyDescent="0.25">
      <c r="A46" t="s">
        <v>221</v>
      </c>
      <c r="G46">
        <v>8.4989999999999996E-3</v>
      </c>
      <c r="H46">
        <v>-7.7109999999999998E-2</v>
      </c>
      <c r="I46">
        <v>60.672499999999999</v>
      </c>
      <c r="J46">
        <v>1.98085</v>
      </c>
      <c r="K46">
        <v>36.904200000000003</v>
      </c>
      <c r="L46">
        <v>0.83791099999999996</v>
      </c>
      <c r="M46">
        <v>0.31775799999999998</v>
      </c>
      <c r="N46">
        <v>0.51320900000000003</v>
      </c>
      <c r="O46">
        <v>0.19309899999999999</v>
      </c>
      <c r="P46">
        <v>-2.35E-2</v>
      </c>
      <c r="Q46">
        <v>6.6566E-2</v>
      </c>
      <c r="R46">
        <v>0.27953699999999998</v>
      </c>
      <c r="S46">
        <v>0</v>
      </c>
      <c r="T46">
        <v>101.67400000000001</v>
      </c>
      <c r="U46">
        <v>48.0852</v>
      </c>
      <c r="W46" s="2" t="s">
        <v>310</v>
      </c>
      <c r="X46">
        <f t="shared" si="2"/>
        <v>0.13888103142</v>
      </c>
      <c r="Y46">
        <f t="shared" si="3"/>
        <v>0.26468993474000002</v>
      </c>
      <c r="AC46">
        <f t="shared" si="4"/>
        <v>0.13396604463</v>
      </c>
      <c r="AD46">
        <f t="shared" si="5"/>
        <v>7.9145748000000002E-2</v>
      </c>
      <c r="AE46">
        <f t="shared" si="6"/>
        <v>0.13112424355999999</v>
      </c>
      <c r="AF46">
        <f t="shared" si="7"/>
        <v>0.19325085211999998</v>
      </c>
      <c r="AG46">
        <f t="shared" si="8"/>
        <v>6.78545547E-2</v>
      </c>
      <c r="AH46">
        <f t="shared" si="9"/>
        <v>0.1245957417</v>
      </c>
      <c r="AI46">
        <f t="shared" si="10"/>
        <v>0.23283608662999999</v>
      </c>
    </row>
    <row r="47" spans="1:35" x14ac:dyDescent="0.25">
      <c r="A47" t="s">
        <v>222</v>
      </c>
      <c r="G47">
        <v>-6.4610000000000001E-2</v>
      </c>
      <c r="H47">
        <v>-7.7109999999999998E-2</v>
      </c>
      <c r="I47">
        <v>58.986199999999997</v>
      </c>
      <c r="J47">
        <v>2.3042099999999999</v>
      </c>
      <c r="K47">
        <v>38.637900000000002</v>
      </c>
      <c r="L47">
        <v>0.76643300000000003</v>
      </c>
      <c r="M47">
        <v>0.48223100000000002</v>
      </c>
      <c r="N47">
        <v>0.29893900000000001</v>
      </c>
      <c r="O47">
        <v>0.193021</v>
      </c>
      <c r="P47">
        <v>-4.81E-3</v>
      </c>
      <c r="Q47">
        <v>5.0299999999999997E-4</v>
      </c>
      <c r="R47">
        <v>9.3494999999999995E-2</v>
      </c>
      <c r="S47">
        <v>0</v>
      </c>
      <c r="T47">
        <v>101.616</v>
      </c>
      <c r="U47">
        <v>47.788800000000002</v>
      </c>
      <c r="W47" s="2" t="s">
        <v>325</v>
      </c>
      <c r="X47">
        <f>X34*$X$36</f>
        <v>0.14153250808000001</v>
      </c>
      <c r="Y47">
        <f t="shared" si="3"/>
        <v>0.26496719535000002</v>
      </c>
      <c r="AC47">
        <f t="shared" si="4"/>
        <v>0.13407273923999999</v>
      </c>
      <c r="AD47">
        <f t="shared" si="5"/>
        <v>7.9586496000000007E-2</v>
      </c>
      <c r="AE47">
        <f t="shared" si="6"/>
        <v>0.13177233520000001</v>
      </c>
      <c r="AF47">
        <f t="shared" si="7"/>
        <v>0.19456404320000001</v>
      </c>
      <c r="AG47">
        <f t="shared" si="8"/>
        <v>6.8242432680000006E-2</v>
      </c>
      <c r="AH47">
        <f t="shared" si="9"/>
        <v>0.1252963269</v>
      </c>
      <c r="AI47">
        <f t="shared" si="10"/>
        <v>0.23462908139999997</v>
      </c>
    </row>
    <row r="48" spans="1:35" x14ac:dyDescent="0.25">
      <c r="A48" t="s">
        <v>223</v>
      </c>
      <c r="G48">
        <v>8.4829999999999992E-3</v>
      </c>
      <c r="H48">
        <v>-7.7149999999999996E-2</v>
      </c>
      <c r="I48">
        <v>60.4054</v>
      </c>
      <c r="J48">
        <v>2.8849200000000002</v>
      </c>
      <c r="K48">
        <v>36.548200000000001</v>
      </c>
      <c r="L48">
        <v>0.60655800000000004</v>
      </c>
      <c r="M48">
        <v>0.37243900000000002</v>
      </c>
      <c r="N48">
        <v>0.55618100000000004</v>
      </c>
      <c r="O48">
        <v>-0.11852</v>
      </c>
      <c r="P48">
        <v>1.3860000000000001E-2</v>
      </c>
      <c r="Q48">
        <v>2.2218000000000002E-2</v>
      </c>
      <c r="R48">
        <v>3.1227000000000001E-2</v>
      </c>
      <c r="S48">
        <v>0</v>
      </c>
      <c r="T48">
        <v>101.254</v>
      </c>
      <c r="U48">
        <v>47.8307</v>
      </c>
    </row>
    <row r="49" spans="1:36" x14ac:dyDescent="0.25">
      <c r="A49" t="s">
        <v>224</v>
      </c>
      <c r="G49">
        <v>8.1234000000000001E-2</v>
      </c>
      <c r="H49">
        <v>0.149454</v>
      </c>
      <c r="I49">
        <v>58.603400000000001</v>
      </c>
      <c r="J49">
        <v>2.5638000000000001</v>
      </c>
      <c r="K49">
        <v>37.689399999999999</v>
      </c>
      <c r="L49">
        <v>0.69543500000000003</v>
      </c>
      <c r="M49">
        <v>0.3906</v>
      </c>
      <c r="N49">
        <v>0.34176400000000001</v>
      </c>
      <c r="O49">
        <v>0.19304199999999999</v>
      </c>
      <c r="P49">
        <v>-4.2270000000000002E-2</v>
      </c>
      <c r="Q49">
        <v>8.8314000000000004E-2</v>
      </c>
      <c r="R49">
        <v>-9.2369999999999994E-2</v>
      </c>
      <c r="S49">
        <v>0</v>
      </c>
      <c r="T49">
        <v>100.66200000000001</v>
      </c>
      <c r="U49">
        <v>47.392200000000003</v>
      </c>
      <c r="X49" s="2" t="s">
        <v>23</v>
      </c>
      <c r="Y49" s="2" t="s">
        <v>24</v>
      </c>
      <c r="Z49" s="2"/>
      <c r="AA49" s="2"/>
      <c r="AB49" s="2"/>
      <c r="AC49" s="2" t="s">
        <v>28</v>
      </c>
      <c r="AD49" s="2" t="s">
        <v>29</v>
      </c>
      <c r="AE49" s="2" t="s">
        <v>30</v>
      </c>
      <c r="AF49" s="2" t="s">
        <v>31</v>
      </c>
      <c r="AG49" s="2" t="s">
        <v>32</v>
      </c>
      <c r="AH49" s="2" t="s">
        <v>33</v>
      </c>
      <c r="AI49" s="2" t="s">
        <v>34</v>
      </c>
    </row>
    <row r="50" spans="1:36" x14ac:dyDescent="0.25">
      <c r="A50" t="s">
        <v>225</v>
      </c>
      <c r="G50">
        <v>8.3499999999999998E-3</v>
      </c>
      <c r="H50">
        <v>-7.7109999999999998E-2</v>
      </c>
      <c r="I50">
        <v>58.166200000000003</v>
      </c>
      <c r="J50">
        <v>2.4987900000000001</v>
      </c>
      <c r="K50">
        <v>37.049399999999999</v>
      </c>
      <c r="L50">
        <v>0.62517699999999998</v>
      </c>
      <c r="M50">
        <v>0.33588800000000002</v>
      </c>
      <c r="N50">
        <v>0.29756500000000002</v>
      </c>
      <c r="O50">
        <v>0.193049</v>
      </c>
      <c r="P50">
        <v>3.2648000000000003E-2</v>
      </c>
      <c r="Q50">
        <v>2.2452E-2</v>
      </c>
      <c r="R50">
        <v>-3.041E-2</v>
      </c>
      <c r="S50">
        <v>0</v>
      </c>
      <c r="T50">
        <v>99.122</v>
      </c>
      <c r="U50">
        <v>46.685299999999998</v>
      </c>
      <c r="W50" s="2" t="s">
        <v>198</v>
      </c>
      <c r="X50" t="str">
        <f>IF(X14&lt;X39,"Below Detection",X14)</f>
        <v>Below Detection</v>
      </c>
      <c r="Y50" t="str">
        <f>IF(Y14&lt;Y39,"Below Detection",Y14)</f>
        <v>Below Detection</v>
      </c>
      <c r="AC50">
        <f t="shared" ref="AC50:AI50" si="11">IF(AC14&lt;AC39,"Below Detection",AC14)</f>
        <v>0.63597757692307688</v>
      </c>
      <c r="AD50">
        <f t="shared" si="11"/>
        <v>0.36154565384615395</v>
      </c>
      <c r="AE50">
        <f t="shared" si="11"/>
        <v>0.53958265384615378</v>
      </c>
      <c r="AF50" t="str">
        <f t="shared" si="11"/>
        <v>Below Detection</v>
      </c>
      <c r="AG50" t="str">
        <f t="shared" si="11"/>
        <v>Below Detection</v>
      </c>
      <c r="AH50" t="str">
        <f t="shared" si="11"/>
        <v>Below Detection</v>
      </c>
      <c r="AI50" t="str">
        <f t="shared" si="11"/>
        <v>Below Detection</v>
      </c>
    </row>
    <row r="51" spans="1:36" x14ac:dyDescent="0.25">
      <c r="A51" t="s">
        <v>226</v>
      </c>
      <c r="G51">
        <v>8.2509999999999997E-3</v>
      </c>
      <c r="H51">
        <v>-7.7030000000000001E-2</v>
      </c>
      <c r="I51">
        <v>58.951700000000002</v>
      </c>
      <c r="J51">
        <v>2.24336</v>
      </c>
      <c r="K51">
        <v>39.206499999999998</v>
      </c>
      <c r="L51">
        <v>0.75056599999999996</v>
      </c>
      <c r="M51">
        <v>0.26307399999999997</v>
      </c>
      <c r="N51">
        <v>0.38808500000000001</v>
      </c>
      <c r="O51">
        <v>0.27171000000000001</v>
      </c>
      <c r="P51">
        <v>-4.5900000000000003E-3</v>
      </c>
      <c r="Q51">
        <v>2.3210999999999999E-2</v>
      </c>
      <c r="R51">
        <v>-0.15340000000000001</v>
      </c>
      <c r="S51">
        <v>0</v>
      </c>
      <c r="T51">
        <v>101.872</v>
      </c>
      <c r="U51">
        <v>47.9499</v>
      </c>
      <c r="W51" s="2" t="s">
        <v>217</v>
      </c>
      <c r="X51" t="str">
        <f t="shared" ref="X51:Y58" si="12">IF(X15&lt;X40,"Below Detection",X15)</f>
        <v>Below Detection</v>
      </c>
      <c r="Y51" t="str">
        <f t="shared" si="12"/>
        <v>Below Detection</v>
      </c>
      <c r="AC51">
        <f t="shared" ref="AC51:AI58" si="13">IF(AC15&lt;AC40,"Below Detection",AC15)</f>
        <v>0.72269068421052618</v>
      </c>
      <c r="AD51">
        <f t="shared" si="13"/>
        <v>0.3175576315789474</v>
      </c>
      <c r="AE51">
        <f t="shared" si="13"/>
        <v>0.35492268421052631</v>
      </c>
      <c r="AF51" t="str">
        <f t="shared" si="13"/>
        <v>Below Detection</v>
      </c>
      <c r="AG51" t="str">
        <f t="shared" si="13"/>
        <v>Below Detection</v>
      </c>
      <c r="AH51" t="str">
        <f t="shared" si="13"/>
        <v>Below Detection</v>
      </c>
      <c r="AI51" t="str">
        <f t="shared" si="13"/>
        <v>Below Detection</v>
      </c>
    </row>
    <row r="52" spans="1:36" x14ac:dyDescent="0.25">
      <c r="A52" t="s">
        <v>227</v>
      </c>
      <c r="G52">
        <v>-6.4229999999999995E-2</v>
      </c>
      <c r="H52">
        <v>-7.7030000000000001E-2</v>
      </c>
      <c r="I52">
        <v>59.138599999999997</v>
      </c>
      <c r="J52">
        <v>2.04732</v>
      </c>
      <c r="K52">
        <v>38.163800000000002</v>
      </c>
      <c r="L52">
        <v>0.50441100000000005</v>
      </c>
      <c r="M52">
        <v>8.0184000000000005E-2</v>
      </c>
      <c r="N52">
        <v>0.210869</v>
      </c>
      <c r="O52">
        <v>0.19378999999999999</v>
      </c>
      <c r="P52">
        <v>-4.5300000000000002E-3</v>
      </c>
      <c r="Q52">
        <v>0.11135100000000001</v>
      </c>
      <c r="R52">
        <v>0.156643</v>
      </c>
      <c r="S52">
        <v>0</v>
      </c>
      <c r="T52">
        <v>100.461</v>
      </c>
      <c r="U52">
        <v>47.443899999999999</v>
      </c>
      <c r="W52" s="2" t="s">
        <v>233</v>
      </c>
      <c r="X52" t="str">
        <f t="shared" si="12"/>
        <v>Below Detection</v>
      </c>
      <c r="Y52" t="str">
        <f t="shared" si="12"/>
        <v>Below Detection</v>
      </c>
      <c r="AC52">
        <f t="shared" si="13"/>
        <v>0.71643503333333336</v>
      </c>
      <c r="AD52">
        <f t="shared" si="13"/>
        <v>0.45396970000000009</v>
      </c>
      <c r="AE52">
        <f t="shared" si="13"/>
        <v>0.4595028333333333</v>
      </c>
      <c r="AF52">
        <f t="shared" si="13"/>
        <v>0.28172226666666672</v>
      </c>
      <c r="AG52" t="str">
        <f t="shared" si="13"/>
        <v>Below Detection</v>
      </c>
      <c r="AH52" t="str">
        <f t="shared" si="13"/>
        <v>Below Detection</v>
      </c>
      <c r="AI52" t="str">
        <f t="shared" si="13"/>
        <v>Below Detection</v>
      </c>
    </row>
    <row r="53" spans="1:36" x14ac:dyDescent="0.25">
      <c r="A53" t="s">
        <v>228</v>
      </c>
      <c r="G53">
        <v>-6.4299999999999996E-2</v>
      </c>
      <c r="H53">
        <v>-7.7049999999999993E-2</v>
      </c>
      <c r="I53">
        <v>61.127899999999997</v>
      </c>
      <c r="J53">
        <v>2.24383</v>
      </c>
      <c r="K53">
        <v>36.141399999999997</v>
      </c>
      <c r="L53">
        <v>0.69815499999999997</v>
      </c>
      <c r="M53">
        <v>0.20840800000000001</v>
      </c>
      <c r="N53">
        <v>0.38059199999999999</v>
      </c>
      <c r="O53">
        <v>3.7925E-2</v>
      </c>
      <c r="P53">
        <v>3.2960999999999997E-2</v>
      </c>
      <c r="Q53">
        <v>0.111314</v>
      </c>
      <c r="R53">
        <v>-9.1420000000000001E-2</v>
      </c>
      <c r="S53">
        <v>0</v>
      </c>
      <c r="T53">
        <v>100.75</v>
      </c>
      <c r="U53">
        <v>47.84</v>
      </c>
      <c r="W53" s="2" t="s">
        <v>249</v>
      </c>
      <c r="X53" t="str">
        <f t="shared" si="12"/>
        <v>Below Detection</v>
      </c>
      <c r="Y53" t="str">
        <f t="shared" si="12"/>
        <v>Below Detection</v>
      </c>
      <c r="AC53">
        <f t="shared" si="13"/>
        <v>0.75622020000000001</v>
      </c>
      <c r="AD53">
        <f t="shared" si="13"/>
        <v>0.43271076666666669</v>
      </c>
      <c r="AE53">
        <f t="shared" si="13"/>
        <v>0.68134553333333325</v>
      </c>
      <c r="AF53">
        <f t="shared" si="13"/>
        <v>0.33504746666666668</v>
      </c>
      <c r="AG53" t="str">
        <f t="shared" si="13"/>
        <v>Below Detection</v>
      </c>
      <c r="AH53" t="str">
        <f t="shared" si="13"/>
        <v>Below Detection</v>
      </c>
      <c r="AI53" t="str">
        <f t="shared" si="13"/>
        <v>Below Detection</v>
      </c>
    </row>
    <row r="54" spans="1:36" x14ac:dyDescent="0.25">
      <c r="A54" t="s">
        <v>229</v>
      </c>
      <c r="G54">
        <v>8.3599999999999994E-3</v>
      </c>
      <c r="H54">
        <v>-7.6960000000000001E-2</v>
      </c>
      <c r="I54">
        <v>59.751399999999997</v>
      </c>
      <c r="J54">
        <v>1.7273700000000001</v>
      </c>
      <c r="K54">
        <v>38.087800000000001</v>
      </c>
      <c r="L54">
        <v>0.64767799999999998</v>
      </c>
      <c r="M54">
        <v>0.355487</v>
      </c>
      <c r="N54">
        <v>0.25424099999999999</v>
      </c>
      <c r="O54">
        <v>0.11651599999999999</v>
      </c>
      <c r="P54">
        <v>-2.307E-2</v>
      </c>
      <c r="Q54">
        <v>-4.19E-2</v>
      </c>
      <c r="R54">
        <v>3.3556999999999997E-2</v>
      </c>
      <c r="S54">
        <v>0</v>
      </c>
      <c r="T54">
        <v>100.84099999999999</v>
      </c>
      <c r="U54">
        <v>47.723500000000001</v>
      </c>
      <c r="W54" s="2" t="s">
        <v>264</v>
      </c>
      <c r="X54" t="str">
        <f t="shared" si="12"/>
        <v>Below Detection</v>
      </c>
      <c r="Y54" t="str">
        <f t="shared" si="12"/>
        <v>Below Detection</v>
      </c>
      <c r="AC54">
        <f t="shared" si="13"/>
        <v>0.79980756521739127</v>
      </c>
      <c r="AD54">
        <f t="shared" si="13"/>
        <v>0.42612152173913048</v>
      </c>
      <c r="AE54">
        <f t="shared" si="13"/>
        <v>0.7481522608695651</v>
      </c>
      <c r="AF54">
        <f t="shared" si="13"/>
        <v>0.24358869565217389</v>
      </c>
      <c r="AG54" t="str">
        <f t="shared" si="13"/>
        <v>Below Detection</v>
      </c>
      <c r="AH54" t="str">
        <f t="shared" si="13"/>
        <v>Below Detection</v>
      </c>
      <c r="AI54" t="str">
        <f t="shared" si="13"/>
        <v>Below Detection</v>
      </c>
    </row>
    <row r="55" spans="1:36" x14ac:dyDescent="0.25">
      <c r="A55" t="s">
        <v>230</v>
      </c>
      <c r="G55">
        <v>8.397E-3</v>
      </c>
      <c r="H55">
        <v>-7.7100000000000002E-2</v>
      </c>
      <c r="I55">
        <v>59.332599999999999</v>
      </c>
      <c r="J55">
        <v>2.62845</v>
      </c>
      <c r="K55">
        <v>37.448900000000002</v>
      </c>
      <c r="L55">
        <v>0.64290800000000004</v>
      </c>
      <c r="M55">
        <v>0.33597199999999999</v>
      </c>
      <c r="N55">
        <v>0.42855599999999999</v>
      </c>
      <c r="O55">
        <v>3.7372000000000002E-2</v>
      </c>
      <c r="P55">
        <v>-2.351E-2</v>
      </c>
      <c r="Q55">
        <v>6.6531999999999994E-2</v>
      </c>
      <c r="R55">
        <v>-3.0259999999999999E-2</v>
      </c>
      <c r="S55">
        <v>0</v>
      </c>
      <c r="T55">
        <v>100.79900000000001</v>
      </c>
      <c r="U55">
        <v>47.534300000000002</v>
      </c>
      <c r="W55" s="2" t="s">
        <v>279</v>
      </c>
      <c r="X55" t="str">
        <f t="shared" si="12"/>
        <v>Below Detection</v>
      </c>
      <c r="Y55" t="str">
        <f t="shared" si="12"/>
        <v>Below Detection</v>
      </c>
      <c r="AC55">
        <f t="shared" si="13"/>
        <v>0.87523257692307677</v>
      </c>
      <c r="AD55">
        <f t="shared" si="13"/>
        <v>0.39870373076923077</v>
      </c>
      <c r="AE55">
        <f t="shared" si="13"/>
        <v>0.33981869230769235</v>
      </c>
      <c r="AF55">
        <f t="shared" si="13"/>
        <v>0.36836226923076926</v>
      </c>
      <c r="AG55" t="str">
        <f t="shared" si="13"/>
        <v>Below Detection</v>
      </c>
      <c r="AH55" t="str">
        <f t="shared" si="13"/>
        <v>Below Detection</v>
      </c>
      <c r="AI55" t="str">
        <f t="shared" si="13"/>
        <v>Below Detection</v>
      </c>
    </row>
    <row r="56" spans="1:36" x14ac:dyDescent="0.25">
      <c r="A56" t="s">
        <v>18</v>
      </c>
      <c r="W56" s="2" t="s">
        <v>294</v>
      </c>
      <c r="X56" t="str">
        <f t="shared" si="12"/>
        <v>Below Detection</v>
      </c>
      <c r="Y56" t="str">
        <f t="shared" si="12"/>
        <v>Below Detection</v>
      </c>
      <c r="AC56">
        <f t="shared" si="13"/>
        <v>0.91045394117647049</v>
      </c>
      <c r="AD56">
        <f t="shared" si="13"/>
        <v>0.35447597058823527</v>
      </c>
      <c r="AE56">
        <f t="shared" si="13"/>
        <v>0.31412120588235298</v>
      </c>
      <c r="AF56">
        <f t="shared" si="13"/>
        <v>0.275771705882353</v>
      </c>
      <c r="AG56" t="str">
        <f t="shared" si="13"/>
        <v>Below Detection</v>
      </c>
      <c r="AH56" t="str">
        <f t="shared" si="13"/>
        <v>Below Detection</v>
      </c>
      <c r="AI56" t="str">
        <f t="shared" si="13"/>
        <v>Below Detection</v>
      </c>
    </row>
    <row r="57" spans="1:36" x14ac:dyDescent="0.25">
      <c r="A57" t="s">
        <v>231</v>
      </c>
      <c r="F57" t="s">
        <v>38</v>
      </c>
      <c r="G57">
        <f>AVERAGE(G37:G55)</f>
        <v>1.2146526315789474E-2</v>
      </c>
      <c r="H57">
        <f t="shared" ref="H57:U57" si="14">AVERAGE(H37:H55)</f>
        <v>6.3004736842105311E-3</v>
      </c>
      <c r="I57">
        <f t="shared" si="14"/>
        <v>59.171531578947359</v>
      </c>
      <c r="J57">
        <f t="shared" si="14"/>
        <v>2.4200831578947373</v>
      </c>
      <c r="K57">
        <f t="shared" si="14"/>
        <v>37.631073684210527</v>
      </c>
      <c r="L57">
        <f t="shared" si="14"/>
        <v>0.72269068421052618</v>
      </c>
      <c r="M57">
        <f t="shared" si="14"/>
        <v>0.3175576315789474</v>
      </c>
      <c r="N57">
        <f t="shared" si="14"/>
        <v>0.35492268421052631</v>
      </c>
      <c r="O57">
        <f t="shared" si="14"/>
        <v>0.17253057894736842</v>
      </c>
      <c r="P57">
        <f t="shared" si="14"/>
        <v>1.2631578947368326E-4</v>
      </c>
      <c r="Q57">
        <f t="shared" si="14"/>
        <v>6.408515789473683E-2</v>
      </c>
      <c r="R57">
        <f t="shared" si="14"/>
        <v>3.1571210526315785E-2</v>
      </c>
      <c r="S57">
        <f t="shared" si="14"/>
        <v>0</v>
      </c>
      <c r="T57">
        <f t="shared" si="14"/>
        <v>100.90467894736842</v>
      </c>
      <c r="U57">
        <f t="shared" si="14"/>
        <v>47.554410526315785</v>
      </c>
      <c r="W57" s="2" t="s">
        <v>310</v>
      </c>
      <c r="X57" t="str">
        <f t="shared" si="12"/>
        <v>Below Detection</v>
      </c>
      <c r="Y57" t="str">
        <f t="shared" si="12"/>
        <v>Below Detection</v>
      </c>
      <c r="AC57">
        <f t="shared" si="13"/>
        <v>0.90024396296296272</v>
      </c>
      <c r="AD57">
        <f t="shared" si="13"/>
        <v>0.44924085185185186</v>
      </c>
      <c r="AE57">
        <f t="shared" si="13"/>
        <v>0.34594385185185189</v>
      </c>
      <c r="AF57">
        <f t="shared" si="13"/>
        <v>0.4232764814814815</v>
      </c>
      <c r="AG57" t="str">
        <f t="shared" si="13"/>
        <v>Below Detection</v>
      </c>
      <c r="AH57" t="str">
        <f t="shared" si="13"/>
        <v>Below Detection</v>
      </c>
      <c r="AI57" t="str">
        <f t="shared" si="13"/>
        <v>Below Detection</v>
      </c>
    </row>
    <row r="58" spans="1:36" x14ac:dyDescent="0.25">
      <c r="A58" t="s">
        <v>232</v>
      </c>
      <c r="F58" t="s">
        <v>39</v>
      </c>
      <c r="G58">
        <f>STDEV(G37:G55)/SQRT((COUNT(G37:G55)))</f>
        <v>1.5249481527063789E-2</v>
      </c>
      <c r="H58">
        <f t="shared" ref="H58:U58" si="15">STDEV(H37:H55)/SQRT((COUNT(H37:H55)))</f>
        <v>3.5504894329804373E-2</v>
      </c>
      <c r="I58">
        <f t="shared" si="15"/>
        <v>0.23099965710369622</v>
      </c>
      <c r="J58">
        <f t="shared" si="15"/>
        <v>8.5571422116683019E-2</v>
      </c>
      <c r="K58">
        <f t="shared" si="15"/>
        <v>0.22020914060229524</v>
      </c>
      <c r="L58">
        <f t="shared" si="15"/>
        <v>2.6667060104011434E-2</v>
      </c>
      <c r="M58">
        <f t="shared" si="15"/>
        <v>2.1150104858962071E-2</v>
      </c>
      <c r="N58">
        <f t="shared" si="15"/>
        <v>2.8658343095864888E-2</v>
      </c>
      <c r="O58">
        <f t="shared" si="15"/>
        <v>3.5565834116623826E-2</v>
      </c>
      <c r="P58">
        <f t="shared" si="15"/>
        <v>8.4338931396796737E-3</v>
      </c>
      <c r="Q58">
        <f t="shared" si="15"/>
        <v>1.4059167893418874E-2</v>
      </c>
      <c r="R58">
        <f t="shared" si="15"/>
        <v>3.1386232206779587E-2</v>
      </c>
      <c r="S58">
        <f t="shared" si="15"/>
        <v>0</v>
      </c>
      <c r="T58">
        <f t="shared" si="15"/>
        <v>0.16918319642324206</v>
      </c>
      <c r="U58">
        <f t="shared" si="15"/>
        <v>8.6841983572482698E-2</v>
      </c>
      <c r="W58" s="2" t="s">
        <v>325</v>
      </c>
      <c r="X58" t="str">
        <f t="shared" si="12"/>
        <v>Below Detection</v>
      </c>
      <c r="Y58" t="str">
        <f t="shared" si="12"/>
        <v>Below Detection</v>
      </c>
      <c r="AC58">
        <f t="shared" si="13"/>
        <v>0.75296860869565196</v>
      </c>
      <c r="AD58">
        <f t="shared" si="13"/>
        <v>0.39806156521739128</v>
      </c>
      <c r="AE58">
        <f t="shared" si="13"/>
        <v>0.52975243478260858</v>
      </c>
      <c r="AF58">
        <f t="shared" si="13"/>
        <v>0.24680691304347829</v>
      </c>
      <c r="AG58" t="str">
        <f t="shared" si="13"/>
        <v>Below Detection</v>
      </c>
      <c r="AH58" t="str">
        <f t="shared" si="13"/>
        <v>Below Detection</v>
      </c>
      <c r="AI58" t="str">
        <f t="shared" si="13"/>
        <v>Below Detection</v>
      </c>
    </row>
    <row r="60" spans="1:36" x14ac:dyDescent="0.25">
      <c r="X60" s="2" t="s">
        <v>23</v>
      </c>
      <c r="Y60" s="2" t="s">
        <v>24</v>
      </c>
      <c r="Z60" s="2" t="s">
        <v>25</v>
      </c>
      <c r="AA60" s="2" t="s">
        <v>26</v>
      </c>
      <c r="AB60" s="2" t="s">
        <v>27</v>
      </c>
      <c r="AC60" s="2" t="s">
        <v>28</v>
      </c>
      <c r="AD60" s="2" t="s">
        <v>29</v>
      </c>
      <c r="AE60" s="2" t="s">
        <v>30</v>
      </c>
      <c r="AF60" s="2" t="s">
        <v>31</v>
      </c>
      <c r="AG60" s="2" t="s">
        <v>32</v>
      </c>
      <c r="AH60" s="2" t="s">
        <v>33</v>
      </c>
      <c r="AI60" s="2" t="s">
        <v>34</v>
      </c>
      <c r="AJ60" s="2" t="s">
        <v>36</v>
      </c>
    </row>
    <row r="61" spans="1:36" x14ac:dyDescent="0.25">
      <c r="A61" s="2" t="s">
        <v>233</v>
      </c>
      <c r="G61" s="2" t="s">
        <v>23</v>
      </c>
      <c r="H61" s="2" t="s">
        <v>24</v>
      </c>
      <c r="I61" s="2" t="s">
        <v>25</v>
      </c>
      <c r="J61" s="2" t="s">
        <v>26</v>
      </c>
      <c r="K61" s="2" t="s">
        <v>27</v>
      </c>
      <c r="L61" s="2" t="s">
        <v>28</v>
      </c>
      <c r="M61" s="2" t="s">
        <v>29</v>
      </c>
      <c r="N61" s="2" t="s">
        <v>30</v>
      </c>
      <c r="O61" s="2" t="s">
        <v>31</v>
      </c>
      <c r="P61" s="2" t="s">
        <v>32</v>
      </c>
      <c r="Q61" s="2" t="s">
        <v>33</v>
      </c>
      <c r="R61" s="2" t="s">
        <v>34</v>
      </c>
      <c r="S61" s="2" t="s">
        <v>35</v>
      </c>
      <c r="T61" s="2" t="s">
        <v>36</v>
      </c>
      <c r="U61" s="2" t="s">
        <v>37</v>
      </c>
      <c r="W61" s="2" t="s">
        <v>198</v>
      </c>
      <c r="X61" t="s">
        <v>118</v>
      </c>
      <c r="Y61" t="s">
        <v>118</v>
      </c>
      <c r="Z61">
        <v>59.307223076923073</v>
      </c>
      <c r="AA61">
        <v>2.0892703846153848</v>
      </c>
      <c r="AB61">
        <v>37.723107692307693</v>
      </c>
      <c r="AC61">
        <v>0.63597757692307688</v>
      </c>
      <c r="AD61">
        <v>0.36154565384615395</v>
      </c>
      <c r="AE61">
        <v>0.53958265384615378</v>
      </c>
      <c r="AF61" t="s">
        <v>118</v>
      </c>
      <c r="AG61" t="s">
        <v>118</v>
      </c>
      <c r="AH61" t="s">
        <v>118</v>
      </c>
      <c r="AI61" t="s">
        <v>118</v>
      </c>
      <c r="AJ61">
        <f>SUM(X61:AI61)</f>
        <v>100.65670703846153</v>
      </c>
    </row>
    <row r="62" spans="1:36" x14ac:dyDescent="0.25">
      <c r="A62" t="s">
        <v>1</v>
      </c>
      <c r="G62">
        <v>-6.4560000000000006E-2</v>
      </c>
      <c r="H62">
        <v>-7.7109999999999998E-2</v>
      </c>
      <c r="I62">
        <v>58.942599999999999</v>
      </c>
      <c r="J62">
        <v>2.4355500000000001</v>
      </c>
      <c r="K62">
        <v>37.180500000000002</v>
      </c>
      <c r="L62">
        <v>0.83692500000000003</v>
      </c>
      <c r="M62">
        <v>0.29935499999999998</v>
      </c>
      <c r="N62">
        <v>0.29710399999999998</v>
      </c>
      <c r="O62">
        <v>0.115248</v>
      </c>
      <c r="P62">
        <v>-4.79E-3</v>
      </c>
      <c r="Q62">
        <v>0.110398</v>
      </c>
      <c r="R62">
        <v>-3.0349999999999999E-2</v>
      </c>
      <c r="S62">
        <v>0</v>
      </c>
      <c r="T62">
        <v>100.041</v>
      </c>
      <c r="U62">
        <v>47.185499999999998</v>
      </c>
      <c r="W62" s="2" t="s">
        <v>217</v>
      </c>
      <c r="X62" t="s">
        <v>118</v>
      </c>
      <c r="Y62" t="s">
        <v>118</v>
      </c>
      <c r="Z62">
        <v>59.171531578947359</v>
      </c>
      <c r="AA62">
        <v>2.4200831578947373</v>
      </c>
      <c r="AB62">
        <v>37.631073684210527</v>
      </c>
      <c r="AC62">
        <v>0.72269068421052618</v>
      </c>
      <c r="AD62">
        <v>0.3175576315789474</v>
      </c>
      <c r="AE62">
        <v>0.35492268421052631</v>
      </c>
      <c r="AF62" t="s">
        <v>118</v>
      </c>
      <c r="AG62" t="s">
        <v>118</v>
      </c>
      <c r="AH62" t="s">
        <v>118</v>
      </c>
      <c r="AI62" t="s">
        <v>118</v>
      </c>
      <c r="AJ62">
        <f t="shared" ref="AJ62:AJ69" si="16">SUM(X62:AI62)</f>
        <v>100.61785942105261</v>
      </c>
    </row>
    <row r="63" spans="1:36" x14ac:dyDescent="0.25">
      <c r="A63" t="s">
        <v>199</v>
      </c>
      <c r="G63">
        <v>8.4370000000000001E-3</v>
      </c>
      <c r="H63">
        <v>-7.7200000000000005E-2</v>
      </c>
      <c r="I63">
        <v>59.3506</v>
      </c>
      <c r="J63">
        <v>2.7557900000000002</v>
      </c>
      <c r="K63">
        <v>36.975000000000001</v>
      </c>
      <c r="L63">
        <v>0.95701599999999998</v>
      </c>
      <c r="M63">
        <v>0.316917</v>
      </c>
      <c r="N63">
        <v>0.383743</v>
      </c>
      <c r="O63">
        <v>0.27013799999999999</v>
      </c>
      <c r="P63">
        <v>-5.0699999999999999E-3</v>
      </c>
      <c r="Q63">
        <v>8.7307999999999997E-2</v>
      </c>
      <c r="R63">
        <v>-3.1519999999999999E-2</v>
      </c>
      <c r="S63">
        <v>0</v>
      </c>
      <c r="T63">
        <v>100.991</v>
      </c>
      <c r="U63">
        <v>47.520400000000002</v>
      </c>
      <c r="W63" s="2" t="s">
        <v>233</v>
      </c>
      <c r="X63" t="s">
        <v>118</v>
      </c>
      <c r="Y63" t="s">
        <v>118</v>
      </c>
      <c r="Z63">
        <v>59.233643333333333</v>
      </c>
      <c r="AA63">
        <v>2.2204986666666668</v>
      </c>
      <c r="AB63">
        <v>37.580699999999986</v>
      </c>
      <c r="AC63">
        <v>0.71643503333333336</v>
      </c>
      <c r="AD63">
        <v>0.45396970000000009</v>
      </c>
      <c r="AE63">
        <v>0.4595028333333333</v>
      </c>
      <c r="AF63">
        <v>0.28172226666666672</v>
      </c>
      <c r="AG63" t="s">
        <v>118</v>
      </c>
      <c r="AH63" t="s">
        <v>118</v>
      </c>
      <c r="AI63" t="s">
        <v>118</v>
      </c>
      <c r="AJ63">
        <f t="shared" si="16"/>
        <v>100.94647183333332</v>
      </c>
    </row>
    <row r="64" spans="1:36" x14ac:dyDescent="0.25">
      <c r="A64" t="s">
        <v>200</v>
      </c>
      <c r="G64">
        <v>8.2109999999999995E-3</v>
      </c>
      <c r="H64">
        <v>-7.714E-2</v>
      </c>
      <c r="I64">
        <v>57.063200000000002</v>
      </c>
      <c r="J64">
        <v>2.6270799999999999</v>
      </c>
      <c r="K64">
        <v>39.132300000000001</v>
      </c>
      <c r="L64">
        <v>0.58943699999999999</v>
      </c>
      <c r="M64">
        <v>0.683172</v>
      </c>
      <c r="N64">
        <v>0.83214699999999997</v>
      </c>
      <c r="O64">
        <v>0.192801</v>
      </c>
      <c r="P64">
        <v>-2.3640000000000001E-2</v>
      </c>
      <c r="Q64">
        <v>6.6103999999999996E-2</v>
      </c>
      <c r="R64">
        <v>3.1144000000000002E-2</v>
      </c>
      <c r="S64">
        <v>0</v>
      </c>
      <c r="T64">
        <v>101.125</v>
      </c>
      <c r="U64">
        <v>47.313699999999997</v>
      </c>
      <c r="W64" s="2" t="s">
        <v>249</v>
      </c>
      <c r="X64" t="s">
        <v>118</v>
      </c>
      <c r="Y64" t="s">
        <v>118</v>
      </c>
      <c r="Z64">
        <v>58.986576666666664</v>
      </c>
      <c r="AA64">
        <v>2.2799500000000004</v>
      </c>
      <c r="AB64">
        <v>37.365729999999999</v>
      </c>
      <c r="AC64">
        <v>0.75622020000000001</v>
      </c>
      <c r="AD64">
        <v>0.43271076666666669</v>
      </c>
      <c r="AE64">
        <v>0.68134553333333325</v>
      </c>
      <c r="AF64">
        <v>0.33504746666666668</v>
      </c>
      <c r="AG64" t="s">
        <v>118</v>
      </c>
      <c r="AH64" t="s">
        <v>118</v>
      </c>
      <c r="AI64" t="s">
        <v>118</v>
      </c>
      <c r="AJ64">
        <f t="shared" si="16"/>
        <v>100.83758063333333</v>
      </c>
    </row>
    <row r="65" spans="1:36" x14ac:dyDescent="0.25">
      <c r="A65" t="s">
        <v>4</v>
      </c>
      <c r="G65">
        <v>-6.4560000000000006E-2</v>
      </c>
      <c r="H65">
        <v>-7.7119999999999994E-2</v>
      </c>
      <c r="I65">
        <v>58.779699999999998</v>
      </c>
      <c r="J65">
        <v>2.1759400000000002</v>
      </c>
      <c r="K65">
        <v>36.658499999999997</v>
      </c>
      <c r="L65">
        <v>0.67918999999999996</v>
      </c>
      <c r="M65">
        <v>0.57415300000000002</v>
      </c>
      <c r="N65">
        <v>0.38391399999999998</v>
      </c>
      <c r="O65">
        <v>0.11527</v>
      </c>
      <c r="P65">
        <v>-2.3519999999999999E-2</v>
      </c>
      <c r="Q65">
        <v>8.8588E-2</v>
      </c>
      <c r="R65">
        <v>0.15560099999999999</v>
      </c>
      <c r="S65">
        <v>0</v>
      </c>
      <c r="T65">
        <v>99.445599999999999</v>
      </c>
      <c r="U65">
        <v>46.930999999999997</v>
      </c>
      <c r="W65" s="2" t="s">
        <v>264</v>
      </c>
      <c r="X65" t="s">
        <v>118</v>
      </c>
      <c r="Y65" t="s">
        <v>118</v>
      </c>
      <c r="Z65">
        <v>59.127891304347834</v>
      </c>
      <c r="AA65">
        <v>2.1990569565217388</v>
      </c>
      <c r="AB65">
        <v>37.357013043478261</v>
      </c>
      <c r="AC65">
        <v>0.79980756521739127</v>
      </c>
      <c r="AD65">
        <v>0.42612152173913048</v>
      </c>
      <c r="AE65">
        <v>0.7481522608695651</v>
      </c>
      <c r="AF65">
        <v>0.24358869565217389</v>
      </c>
      <c r="AG65" t="s">
        <v>118</v>
      </c>
      <c r="AH65" t="s">
        <v>118</v>
      </c>
      <c r="AI65" t="s">
        <v>118</v>
      </c>
      <c r="AJ65">
        <f t="shared" si="16"/>
        <v>100.9016313478261</v>
      </c>
    </row>
    <row r="66" spans="1:36" x14ac:dyDescent="0.25">
      <c r="A66" t="s">
        <v>21</v>
      </c>
      <c r="G66">
        <v>-6.4210000000000003E-2</v>
      </c>
      <c r="H66">
        <v>0.150002</v>
      </c>
      <c r="I66">
        <v>60.6554</v>
      </c>
      <c r="J66">
        <v>2.0520299999999998</v>
      </c>
      <c r="K66">
        <v>37.223799999999997</v>
      </c>
      <c r="L66">
        <v>0.57601199999999997</v>
      </c>
      <c r="M66">
        <v>0.50183699999999998</v>
      </c>
      <c r="N66">
        <v>0.55663099999999999</v>
      </c>
      <c r="O66">
        <v>0.27227699999999999</v>
      </c>
      <c r="P66">
        <v>5.1758999999999999E-2</v>
      </c>
      <c r="Q66">
        <v>8.9694999999999997E-2</v>
      </c>
      <c r="R66">
        <v>-0.21515000000000001</v>
      </c>
      <c r="S66">
        <v>0</v>
      </c>
      <c r="T66">
        <v>101.85</v>
      </c>
      <c r="U66">
        <v>48.252200000000002</v>
      </c>
      <c r="W66" s="2" t="s">
        <v>279</v>
      </c>
      <c r="X66" t="s">
        <v>118</v>
      </c>
      <c r="Y66" t="s">
        <v>118</v>
      </c>
      <c r="Z66">
        <v>58.853396153846148</v>
      </c>
      <c r="AA66">
        <v>2.5281419230769231</v>
      </c>
      <c r="AB66">
        <v>36.913411538461531</v>
      </c>
      <c r="AC66">
        <v>0.87523257692307677</v>
      </c>
      <c r="AD66">
        <v>0.39870373076923077</v>
      </c>
      <c r="AE66">
        <v>0.33981869230769235</v>
      </c>
      <c r="AF66">
        <v>0.36836226923076926</v>
      </c>
      <c r="AG66" t="s">
        <v>118</v>
      </c>
      <c r="AH66" t="s">
        <v>118</v>
      </c>
      <c r="AI66" t="s">
        <v>118</v>
      </c>
      <c r="AJ66">
        <f t="shared" si="16"/>
        <v>100.27706688461538</v>
      </c>
    </row>
    <row r="67" spans="1:36" x14ac:dyDescent="0.25">
      <c r="A67" t="s">
        <v>234</v>
      </c>
      <c r="G67">
        <v>8.1860000000000006E-3</v>
      </c>
      <c r="H67">
        <v>-7.7049999999999993E-2</v>
      </c>
      <c r="I67">
        <v>56.915799999999997</v>
      </c>
      <c r="J67">
        <v>2.37365</v>
      </c>
      <c r="K67">
        <v>39.1004</v>
      </c>
      <c r="L67">
        <v>0.94378700000000004</v>
      </c>
      <c r="M67">
        <v>0.48252499999999998</v>
      </c>
      <c r="N67">
        <v>0.43429800000000002</v>
      </c>
      <c r="O67">
        <v>0.115651</v>
      </c>
      <c r="P67">
        <v>-2.341E-2</v>
      </c>
      <c r="Q67">
        <v>9.8999999999999999E-4</v>
      </c>
      <c r="R67">
        <v>-0.21572</v>
      </c>
      <c r="S67">
        <v>0</v>
      </c>
      <c r="T67">
        <v>100.059</v>
      </c>
      <c r="U67">
        <v>46.9373</v>
      </c>
      <c r="W67" s="2" t="s">
        <v>294</v>
      </c>
      <c r="X67" t="s">
        <v>118</v>
      </c>
      <c r="Y67" t="s">
        <v>118</v>
      </c>
      <c r="Z67">
        <v>59.033717647058822</v>
      </c>
      <c r="AA67">
        <v>2.2024691176470585</v>
      </c>
      <c r="AB67">
        <v>37.294261764705887</v>
      </c>
      <c r="AC67">
        <v>0.91045394117647049</v>
      </c>
      <c r="AD67">
        <v>0.35447597058823527</v>
      </c>
      <c r="AE67">
        <v>0.31412120588235298</v>
      </c>
      <c r="AF67">
        <v>0.275771705882353</v>
      </c>
      <c r="AG67" t="s">
        <v>118</v>
      </c>
      <c r="AH67" t="s">
        <v>118</v>
      </c>
      <c r="AI67" t="s">
        <v>118</v>
      </c>
      <c r="AJ67">
        <f t="shared" si="16"/>
        <v>100.38527135294117</v>
      </c>
    </row>
    <row r="68" spans="1:36" x14ac:dyDescent="0.25">
      <c r="G68">
        <v>-6.4549999999999996E-2</v>
      </c>
      <c r="H68">
        <v>-7.7109999999999998E-2</v>
      </c>
      <c r="I68">
        <v>59.153199999999998</v>
      </c>
      <c r="J68">
        <v>2.30396</v>
      </c>
      <c r="K68">
        <v>37.972799999999999</v>
      </c>
      <c r="L68">
        <v>0.62594700000000003</v>
      </c>
      <c r="M68">
        <v>0.390988</v>
      </c>
      <c r="N68">
        <v>0.429898</v>
      </c>
      <c r="O68">
        <v>0.115235</v>
      </c>
      <c r="P68">
        <v>-2.351E-2</v>
      </c>
      <c r="Q68">
        <v>8.8540999999999995E-2</v>
      </c>
      <c r="R68">
        <v>0.21759100000000001</v>
      </c>
      <c r="S68">
        <v>0</v>
      </c>
      <c r="T68">
        <v>101.133</v>
      </c>
      <c r="U68">
        <v>47.646000000000001</v>
      </c>
      <c r="W68" s="2" t="s">
        <v>310</v>
      </c>
      <c r="X68" t="s">
        <v>118</v>
      </c>
      <c r="Y68" t="s">
        <v>118</v>
      </c>
      <c r="Z68">
        <v>58.90398888888889</v>
      </c>
      <c r="AA68">
        <v>2.3806607407407405</v>
      </c>
      <c r="AB68">
        <v>37.430070370370373</v>
      </c>
      <c r="AC68">
        <v>0.90024396296296272</v>
      </c>
      <c r="AD68">
        <v>0.44924085185185186</v>
      </c>
      <c r="AE68">
        <v>0.34594385185185189</v>
      </c>
      <c r="AF68">
        <v>0.4232764814814815</v>
      </c>
      <c r="AG68" t="s">
        <v>118</v>
      </c>
      <c r="AH68" t="s">
        <v>118</v>
      </c>
      <c r="AI68" t="s">
        <v>118</v>
      </c>
      <c r="AJ68">
        <f t="shared" si="16"/>
        <v>100.83342514814815</v>
      </c>
    </row>
    <row r="69" spans="1:36" x14ac:dyDescent="0.25">
      <c r="A69" t="s">
        <v>235</v>
      </c>
      <c r="G69">
        <v>8.3280000000000003E-3</v>
      </c>
      <c r="H69">
        <v>-7.7060000000000003E-2</v>
      </c>
      <c r="I69">
        <v>58.548499999999997</v>
      </c>
      <c r="J69">
        <v>2.2436799999999999</v>
      </c>
      <c r="K69">
        <v>37.775199999999998</v>
      </c>
      <c r="L69">
        <v>0.60946199999999995</v>
      </c>
      <c r="M69">
        <v>0.37292700000000001</v>
      </c>
      <c r="N69">
        <v>0.73705600000000004</v>
      </c>
      <c r="O69">
        <v>0.42757800000000001</v>
      </c>
      <c r="P69">
        <v>-4.6499999999999996E-3</v>
      </c>
      <c r="Q69">
        <v>2.3019000000000001E-2</v>
      </c>
      <c r="R69">
        <v>-0.15372</v>
      </c>
      <c r="S69">
        <v>0</v>
      </c>
      <c r="T69">
        <v>100.51</v>
      </c>
      <c r="U69">
        <v>47.353099999999998</v>
      </c>
      <c r="W69" s="2" t="s">
        <v>325</v>
      </c>
      <c r="X69" t="s">
        <v>118</v>
      </c>
      <c r="Y69" t="s">
        <v>118</v>
      </c>
      <c r="Z69">
        <v>58.496456521739141</v>
      </c>
      <c r="AA69">
        <v>2.304744782608696</v>
      </c>
      <c r="AB69">
        <v>37.599447826086951</v>
      </c>
      <c r="AC69">
        <v>0.75296860869565196</v>
      </c>
      <c r="AD69">
        <v>0.39806156521739128</v>
      </c>
      <c r="AE69">
        <v>0.52975243478260858</v>
      </c>
      <c r="AF69">
        <v>0.24680691304347829</v>
      </c>
      <c r="AG69" t="s">
        <v>118</v>
      </c>
      <c r="AH69" t="s">
        <v>118</v>
      </c>
      <c r="AI69" t="s">
        <v>118</v>
      </c>
      <c r="AJ69">
        <f t="shared" si="16"/>
        <v>100.32823865217391</v>
      </c>
    </row>
    <row r="70" spans="1:36" x14ac:dyDescent="0.25">
      <c r="A70" t="s">
        <v>236</v>
      </c>
      <c r="G70">
        <v>8.2660000000000008E-3</v>
      </c>
      <c r="H70">
        <v>0.14934</v>
      </c>
      <c r="I70">
        <v>58.071399999999997</v>
      </c>
      <c r="J70">
        <v>2.2423700000000002</v>
      </c>
      <c r="K70">
        <v>38.782800000000002</v>
      </c>
      <c r="L70">
        <v>0.890459</v>
      </c>
      <c r="M70">
        <v>0.48223500000000002</v>
      </c>
      <c r="N70">
        <v>0.47604200000000002</v>
      </c>
      <c r="O70">
        <v>0.34910200000000002</v>
      </c>
      <c r="P70">
        <v>-4.7999999999999996E-3</v>
      </c>
      <c r="Q70">
        <v>8.8464000000000001E-2</v>
      </c>
      <c r="R70">
        <v>-9.2259999999999995E-2</v>
      </c>
      <c r="S70">
        <v>0</v>
      </c>
      <c r="T70">
        <v>101.443</v>
      </c>
      <c r="U70">
        <v>47.645000000000003</v>
      </c>
    </row>
    <row r="71" spans="1:36" x14ac:dyDescent="0.25">
      <c r="A71" t="s">
        <v>237</v>
      </c>
      <c r="G71">
        <v>8.4139999999999996E-3</v>
      </c>
      <c r="H71">
        <v>-7.7009999999999995E-2</v>
      </c>
      <c r="I71">
        <v>60.244799999999998</v>
      </c>
      <c r="J71">
        <v>1.8565799999999999</v>
      </c>
      <c r="K71">
        <v>37.869999999999997</v>
      </c>
      <c r="L71">
        <v>0.64670099999999997</v>
      </c>
      <c r="M71">
        <v>0.31842100000000001</v>
      </c>
      <c r="N71">
        <v>0.64702000000000004</v>
      </c>
      <c r="O71">
        <v>0.350157</v>
      </c>
      <c r="P71">
        <v>-4.197E-2</v>
      </c>
      <c r="Q71">
        <v>0.15565300000000001</v>
      </c>
      <c r="R71">
        <v>-2.9090000000000001E-2</v>
      </c>
      <c r="S71">
        <v>0</v>
      </c>
      <c r="T71">
        <v>101.95</v>
      </c>
      <c r="U71">
        <v>48.217799999999997</v>
      </c>
    </row>
    <row r="72" spans="1:36" x14ac:dyDescent="0.25">
      <c r="A72" t="s">
        <v>238</v>
      </c>
      <c r="G72">
        <v>8.3379999999999999E-3</v>
      </c>
      <c r="H72">
        <v>-7.7119999999999994E-2</v>
      </c>
      <c r="I72">
        <v>58.023000000000003</v>
      </c>
      <c r="J72">
        <v>2.6923400000000002</v>
      </c>
      <c r="K72">
        <v>38.348700000000001</v>
      </c>
      <c r="L72">
        <v>0.64245099999999999</v>
      </c>
      <c r="M72">
        <v>0.335814</v>
      </c>
      <c r="N72">
        <v>0.34382499999999999</v>
      </c>
      <c r="O72">
        <v>3.7235999999999998E-2</v>
      </c>
      <c r="P72">
        <v>-4.2279999999999998E-2</v>
      </c>
      <c r="Q72">
        <v>0.11028200000000001</v>
      </c>
      <c r="R72">
        <v>3.1495000000000002E-2</v>
      </c>
      <c r="S72">
        <v>0</v>
      </c>
      <c r="T72">
        <v>100.45399999999999</v>
      </c>
      <c r="U72">
        <v>47.195599999999999</v>
      </c>
    </row>
    <row r="73" spans="1:36" x14ac:dyDescent="0.25">
      <c r="A73" t="s">
        <v>239</v>
      </c>
      <c r="G73">
        <v>8.3599999999999994E-3</v>
      </c>
      <c r="H73">
        <v>0.149338</v>
      </c>
      <c r="I73">
        <v>58.982900000000001</v>
      </c>
      <c r="J73">
        <v>2.49857</v>
      </c>
      <c r="K73">
        <v>38.085700000000003</v>
      </c>
      <c r="L73">
        <v>0.76536300000000002</v>
      </c>
      <c r="M73">
        <v>0.39040399999999997</v>
      </c>
      <c r="N73">
        <v>0.473611</v>
      </c>
      <c r="O73">
        <v>0.4264</v>
      </c>
      <c r="P73">
        <v>-4.9399999999999999E-3</v>
      </c>
      <c r="Q73">
        <v>0.109837</v>
      </c>
      <c r="R73">
        <v>-3.0939999999999999E-2</v>
      </c>
      <c r="S73">
        <v>0</v>
      </c>
      <c r="T73">
        <v>101.855</v>
      </c>
      <c r="U73">
        <v>47.883000000000003</v>
      </c>
    </row>
    <row r="74" spans="1:36" x14ac:dyDescent="0.25">
      <c r="A74" t="s">
        <v>240</v>
      </c>
      <c r="G74">
        <v>8.2609999999999992E-3</v>
      </c>
      <c r="H74">
        <v>-7.7039999999999997E-2</v>
      </c>
      <c r="I74">
        <v>58.254600000000003</v>
      </c>
      <c r="J74">
        <v>1.66137</v>
      </c>
      <c r="K74">
        <v>39.103000000000002</v>
      </c>
      <c r="L74">
        <v>1.03444</v>
      </c>
      <c r="M74">
        <v>0.31811400000000001</v>
      </c>
      <c r="N74">
        <v>0.212228</v>
      </c>
      <c r="O74">
        <v>0.34962900000000002</v>
      </c>
      <c r="P74">
        <v>7.0350999999999997E-2</v>
      </c>
      <c r="Q74">
        <v>2.3185999999999998E-2</v>
      </c>
      <c r="R74">
        <v>9.4437999999999994E-2</v>
      </c>
      <c r="S74">
        <v>0</v>
      </c>
      <c r="T74">
        <v>101.053</v>
      </c>
      <c r="U74">
        <v>47.513800000000003</v>
      </c>
    </row>
    <row r="75" spans="1:36" x14ac:dyDescent="0.25">
      <c r="A75" t="s">
        <v>241</v>
      </c>
      <c r="G75">
        <v>-6.4519999999999994E-2</v>
      </c>
      <c r="H75">
        <v>-7.7090000000000006E-2</v>
      </c>
      <c r="I75">
        <v>58.89</v>
      </c>
      <c r="J75">
        <v>2.1764999999999999</v>
      </c>
      <c r="K75">
        <v>38.155700000000003</v>
      </c>
      <c r="L75">
        <v>0.66153499999999998</v>
      </c>
      <c r="M75">
        <v>0.33602100000000001</v>
      </c>
      <c r="N75">
        <v>0.91307700000000003</v>
      </c>
      <c r="O75">
        <v>0.504911</v>
      </c>
      <c r="P75">
        <v>-2.349E-2</v>
      </c>
      <c r="Q75">
        <v>2.2627000000000001E-2</v>
      </c>
      <c r="R75">
        <v>3.1780000000000003E-2</v>
      </c>
      <c r="S75">
        <v>0</v>
      </c>
      <c r="T75">
        <v>101.527</v>
      </c>
      <c r="U75">
        <v>47.794800000000002</v>
      </c>
    </row>
    <row r="76" spans="1:36" x14ac:dyDescent="0.25">
      <c r="A76" t="s">
        <v>242</v>
      </c>
      <c r="G76">
        <v>-6.4219999999999999E-2</v>
      </c>
      <c r="H76">
        <v>-7.7020000000000005E-2</v>
      </c>
      <c r="I76">
        <v>61.712299999999999</v>
      </c>
      <c r="J76">
        <v>1.7281200000000001</v>
      </c>
      <c r="K76">
        <v>36.4572</v>
      </c>
      <c r="L76">
        <v>0.505996</v>
      </c>
      <c r="M76">
        <v>0.46531299999999998</v>
      </c>
      <c r="N76">
        <v>0.55379199999999995</v>
      </c>
      <c r="O76">
        <v>0.50643000000000005</v>
      </c>
      <c r="P76">
        <v>3.3043000000000003E-2</v>
      </c>
      <c r="Q76">
        <v>0.111779</v>
      </c>
      <c r="R76">
        <v>-9.1109999999999997E-2</v>
      </c>
      <c r="S76">
        <v>0</v>
      </c>
      <c r="T76">
        <v>101.842</v>
      </c>
      <c r="U76">
        <v>48.361899999999999</v>
      </c>
    </row>
    <row r="77" spans="1:36" x14ac:dyDescent="0.25">
      <c r="A77" t="s">
        <v>243</v>
      </c>
      <c r="G77">
        <v>8.3129999999999992E-3</v>
      </c>
      <c r="H77">
        <v>-7.6980000000000007E-2</v>
      </c>
      <c r="I77">
        <v>58.593200000000003</v>
      </c>
      <c r="J77">
        <v>1.4040600000000001</v>
      </c>
      <c r="K77">
        <v>38.673200000000001</v>
      </c>
      <c r="L77">
        <v>0.63059500000000002</v>
      </c>
      <c r="M77">
        <v>0.42874400000000001</v>
      </c>
      <c r="N77">
        <v>0.21186199999999999</v>
      </c>
      <c r="O77">
        <v>0.35046899999999997</v>
      </c>
      <c r="P77">
        <v>-2.3130000000000001E-2</v>
      </c>
      <c r="Q77">
        <v>6.8100999999999995E-2</v>
      </c>
      <c r="R77">
        <v>0.15747700000000001</v>
      </c>
      <c r="S77">
        <v>0</v>
      </c>
      <c r="T77">
        <v>100.426</v>
      </c>
      <c r="U77">
        <v>47.386000000000003</v>
      </c>
    </row>
    <row r="78" spans="1:36" x14ac:dyDescent="0.25">
      <c r="A78" t="s">
        <v>244</v>
      </c>
      <c r="G78">
        <v>8.3870000000000004E-3</v>
      </c>
      <c r="H78">
        <v>-7.7210000000000001E-2</v>
      </c>
      <c r="I78">
        <v>58.180999999999997</v>
      </c>
      <c r="J78">
        <v>2.6246800000000001</v>
      </c>
      <c r="K78">
        <v>37.064900000000002</v>
      </c>
      <c r="L78">
        <v>0.71087</v>
      </c>
      <c r="M78">
        <v>0.46306199999999997</v>
      </c>
      <c r="N78">
        <v>0.516652</v>
      </c>
      <c r="O78">
        <v>0.425624</v>
      </c>
      <c r="P78">
        <v>-2.383E-2</v>
      </c>
      <c r="Q78">
        <v>0.109167</v>
      </c>
      <c r="R78">
        <v>9.2175999999999994E-2</v>
      </c>
      <c r="S78">
        <v>0</v>
      </c>
      <c r="T78">
        <v>100.095</v>
      </c>
      <c r="U78">
        <v>46.997599999999998</v>
      </c>
    </row>
    <row r="79" spans="1:36" x14ac:dyDescent="0.25">
      <c r="A79" t="s">
        <v>245</v>
      </c>
      <c r="G79">
        <v>-6.472E-2</v>
      </c>
      <c r="H79">
        <v>-7.7149999999999996E-2</v>
      </c>
      <c r="I79">
        <v>57.803100000000001</v>
      </c>
      <c r="J79">
        <v>2.6920199999999999</v>
      </c>
      <c r="K79">
        <v>38.084200000000003</v>
      </c>
      <c r="L79">
        <v>0.69444799999999995</v>
      </c>
      <c r="M79">
        <v>0.28077200000000002</v>
      </c>
      <c r="N79">
        <v>0.47542099999999998</v>
      </c>
      <c r="O79">
        <v>0.27060299999999998</v>
      </c>
      <c r="P79">
        <v>8.8704000000000005E-2</v>
      </c>
      <c r="Q79">
        <v>7.1000000000000005E-5</v>
      </c>
      <c r="R79">
        <v>-3.0890000000000001E-2</v>
      </c>
      <c r="S79">
        <v>0</v>
      </c>
      <c r="T79">
        <v>100.217</v>
      </c>
      <c r="U79">
        <v>47.034599999999998</v>
      </c>
    </row>
    <row r="80" spans="1:36" x14ac:dyDescent="0.25">
      <c r="A80" t="s">
        <v>246</v>
      </c>
      <c r="G80">
        <v>8.1581000000000001E-2</v>
      </c>
      <c r="H80">
        <v>-7.7119999999999994E-2</v>
      </c>
      <c r="I80">
        <v>60.022199999999998</v>
      </c>
      <c r="J80">
        <v>2.2403900000000001</v>
      </c>
      <c r="K80">
        <v>36.513399999999997</v>
      </c>
      <c r="L80">
        <v>0.679033</v>
      </c>
      <c r="M80">
        <v>0.46420600000000001</v>
      </c>
      <c r="N80">
        <v>0.426147</v>
      </c>
      <c r="O80">
        <v>0.115231</v>
      </c>
      <c r="P80">
        <v>-2.3539999999999998E-2</v>
      </c>
      <c r="Q80">
        <v>0.19848199999999999</v>
      </c>
      <c r="R80">
        <v>0.15553900000000001</v>
      </c>
      <c r="S80">
        <v>0</v>
      </c>
      <c r="T80">
        <v>100.79600000000001</v>
      </c>
      <c r="U80">
        <v>47.619700000000002</v>
      </c>
    </row>
    <row r="81" spans="1:21" x14ac:dyDescent="0.25">
      <c r="A81" t="s">
        <v>18</v>
      </c>
      <c r="G81">
        <v>8.1791000000000003E-2</v>
      </c>
      <c r="H81">
        <v>0.149862</v>
      </c>
      <c r="I81">
        <v>60.497199999999999</v>
      </c>
      <c r="J81">
        <v>2.3706800000000001</v>
      </c>
      <c r="K81">
        <v>35.442900000000002</v>
      </c>
      <c r="L81">
        <v>0.85467800000000005</v>
      </c>
      <c r="M81">
        <v>0.42765700000000001</v>
      </c>
      <c r="N81">
        <v>0.38001099999999999</v>
      </c>
      <c r="O81">
        <v>0.115172</v>
      </c>
      <c r="P81">
        <v>-2.3550000000000001E-2</v>
      </c>
      <c r="Q81">
        <v>4.5100000000000001E-4</v>
      </c>
      <c r="R81">
        <v>3.1482000000000003E-2</v>
      </c>
      <c r="S81">
        <v>0</v>
      </c>
      <c r="T81">
        <v>100.328</v>
      </c>
      <c r="U81">
        <v>47.522100000000002</v>
      </c>
    </row>
    <row r="82" spans="1:21" x14ac:dyDescent="0.25">
      <c r="A82" t="s">
        <v>247</v>
      </c>
      <c r="G82">
        <v>8.3840000000000008E-3</v>
      </c>
      <c r="H82">
        <v>-7.7090000000000006E-2</v>
      </c>
      <c r="I82">
        <v>60.175899999999999</v>
      </c>
      <c r="J82">
        <v>2.5667399999999998</v>
      </c>
      <c r="K82">
        <v>37.7393</v>
      </c>
      <c r="L82">
        <v>0.60867300000000002</v>
      </c>
      <c r="M82">
        <v>0.55616200000000005</v>
      </c>
      <c r="N82">
        <v>0.29688700000000001</v>
      </c>
      <c r="O82">
        <v>0.193495</v>
      </c>
      <c r="P82">
        <v>-4.7099999999999998E-3</v>
      </c>
      <c r="Q82">
        <v>-0.10908</v>
      </c>
      <c r="R82">
        <v>-0.154</v>
      </c>
      <c r="S82">
        <v>0</v>
      </c>
      <c r="T82">
        <v>101.801</v>
      </c>
      <c r="U82">
        <v>48.016500000000001</v>
      </c>
    </row>
    <row r="83" spans="1:21" x14ac:dyDescent="0.25">
      <c r="A83" t="s">
        <v>248</v>
      </c>
      <c r="G83">
        <v>8.0852999999999994E-2</v>
      </c>
      <c r="H83">
        <v>-7.6980000000000007E-2</v>
      </c>
      <c r="I83">
        <v>60.2438</v>
      </c>
      <c r="J83">
        <v>1.5981799999999999</v>
      </c>
      <c r="K83">
        <v>37.928600000000003</v>
      </c>
      <c r="L83">
        <v>0.61296700000000004</v>
      </c>
      <c r="M83">
        <v>0.55735400000000002</v>
      </c>
      <c r="N83">
        <v>0.51627299999999998</v>
      </c>
      <c r="O83">
        <v>3.8532999999999998E-2</v>
      </c>
      <c r="P83">
        <v>-4.1849999999999998E-2</v>
      </c>
      <c r="Q83">
        <v>6.8273E-2</v>
      </c>
      <c r="R83">
        <v>0.15761</v>
      </c>
      <c r="S83">
        <v>0</v>
      </c>
      <c r="T83">
        <v>101.684</v>
      </c>
      <c r="U83">
        <v>48.132399999999997</v>
      </c>
    </row>
    <row r="84" spans="1:21" x14ac:dyDescent="0.25">
      <c r="G84">
        <v>8.3230000000000005E-3</v>
      </c>
      <c r="H84">
        <v>-7.7090000000000006E-2</v>
      </c>
      <c r="I84">
        <v>58.322299999999998</v>
      </c>
      <c r="J84">
        <v>2.3074499999999998</v>
      </c>
      <c r="K84">
        <v>37.766500000000001</v>
      </c>
      <c r="L84">
        <v>0.82020000000000004</v>
      </c>
      <c r="M84">
        <v>0.46420499999999998</v>
      </c>
      <c r="N84">
        <v>0.51795500000000005</v>
      </c>
      <c r="O84">
        <v>0.19339200000000001</v>
      </c>
      <c r="P84">
        <v>-4.7400000000000003E-3</v>
      </c>
      <c r="Q84">
        <v>6.6703999999999999E-2</v>
      </c>
      <c r="R84">
        <v>-9.2069999999999999E-2</v>
      </c>
      <c r="S84">
        <v>0</v>
      </c>
      <c r="T84">
        <v>100.29300000000001</v>
      </c>
      <c r="U84">
        <v>47.210700000000003</v>
      </c>
    </row>
    <row r="85" spans="1:21" x14ac:dyDescent="0.25">
      <c r="G85">
        <v>-6.4329999999999998E-2</v>
      </c>
      <c r="H85">
        <v>-7.7060000000000003E-2</v>
      </c>
      <c r="I85">
        <v>60.427599999999998</v>
      </c>
      <c r="J85">
        <v>2.1154600000000001</v>
      </c>
      <c r="K85">
        <v>36.233899999999998</v>
      </c>
      <c r="L85">
        <v>0.62822199999999995</v>
      </c>
      <c r="M85">
        <v>0.66663399999999995</v>
      </c>
      <c r="N85">
        <v>0.38134299999999999</v>
      </c>
      <c r="O85">
        <v>0.115928</v>
      </c>
      <c r="P85">
        <v>-2.333E-2</v>
      </c>
      <c r="Q85">
        <v>4.5360999999999999E-2</v>
      </c>
      <c r="R85">
        <v>-9.1520000000000004E-2</v>
      </c>
      <c r="S85">
        <v>0</v>
      </c>
      <c r="T85">
        <v>100.358</v>
      </c>
      <c r="U85">
        <v>47.5657</v>
      </c>
    </row>
    <row r="86" spans="1:21" x14ac:dyDescent="0.25">
      <c r="G86">
        <v>8.3599999999999994E-3</v>
      </c>
      <c r="H86">
        <v>0.14946999999999999</v>
      </c>
      <c r="I86">
        <v>58.656999999999996</v>
      </c>
      <c r="J86">
        <v>2.1763300000000001</v>
      </c>
      <c r="K86">
        <v>37.514400000000002</v>
      </c>
      <c r="L86">
        <v>0.64336599999999999</v>
      </c>
      <c r="M86">
        <v>0.50042699999999996</v>
      </c>
      <c r="N86">
        <v>0.56046899999999999</v>
      </c>
      <c r="O86">
        <v>0.66048799999999996</v>
      </c>
      <c r="P86">
        <v>-6.1010000000000002E-2</v>
      </c>
      <c r="Q86">
        <v>2.2325999999999999E-2</v>
      </c>
      <c r="R86">
        <v>-3.057E-2</v>
      </c>
      <c r="S86">
        <v>0</v>
      </c>
      <c r="T86">
        <v>100.801</v>
      </c>
      <c r="U86">
        <v>47.453000000000003</v>
      </c>
    </row>
    <row r="87" spans="1:21" x14ac:dyDescent="0.25">
      <c r="G87">
        <v>-6.4670000000000005E-2</v>
      </c>
      <c r="H87">
        <v>-7.714E-2</v>
      </c>
      <c r="I87">
        <v>59.391800000000003</v>
      </c>
      <c r="J87">
        <v>2.3048099999999998</v>
      </c>
      <c r="K87">
        <v>37.691200000000002</v>
      </c>
      <c r="L87">
        <v>0.889571</v>
      </c>
      <c r="M87">
        <v>0.55546700000000004</v>
      </c>
      <c r="N87">
        <v>0.42866500000000002</v>
      </c>
      <c r="O87">
        <v>0.19289200000000001</v>
      </c>
      <c r="P87">
        <v>1.3842E-2</v>
      </c>
      <c r="Q87">
        <v>2.7599999999999999E-4</v>
      </c>
      <c r="R87">
        <v>9.3216999999999994E-2</v>
      </c>
      <c r="S87">
        <v>0</v>
      </c>
      <c r="T87">
        <v>101.42</v>
      </c>
      <c r="U87">
        <v>47.752899999999997</v>
      </c>
    </row>
    <row r="88" spans="1:21" x14ac:dyDescent="0.25">
      <c r="G88">
        <v>-6.4589999999999995E-2</v>
      </c>
      <c r="H88">
        <v>0.14970800000000001</v>
      </c>
      <c r="I88">
        <v>60.677300000000002</v>
      </c>
      <c r="J88">
        <v>2.2432799999999999</v>
      </c>
      <c r="K88">
        <v>36.187399999999997</v>
      </c>
      <c r="L88">
        <v>0.82016999999999995</v>
      </c>
      <c r="M88">
        <v>0.59239600000000003</v>
      </c>
      <c r="N88">
        <v>0.51074799999999998</v>
      </c>
      <c r="O88">
        <v>0.42714600000000003</v>
      </c>
      <c r="P88">
        <v>-2.3539999999999998E-2</v>
      </c>
      <c r="Q88">
        <v>5.3499999999999999E-4</v>
      </c>
      <c r="R88">
        <v>-0.15437999999999999</v>
      </c>
      <c r="S88">
        <v>0</v>
      </c>
      <c r="T88">
        <v>101.366</v>
      </c>
      <c r="U88">
        <v>47.9756</v>
      </c>
    </row>
    <row r="89" spans="1:21" x14ac:dyDescent="0.25">
      <c r="G89">
        <v>-6.4430000000000001E-2</v>
      </c>
      <c r="H89">
        <v>-7.707E-2</v>
      </c>
      <c r="I89">
        <v>59.857900000000001</v>
      </c>
      <c r="J89">
        <v>2.1778400000000002</v>
      </c>
      <c r="K89">
        <v>38.300600000000003</v>
      </c>
      <c r="L89">
        <v>0.46854099999999999</v>
      </c>
      <c r="M89">
        <v>0.48291200000000001</v>
      </c>
      <c r="N89">
        <v>0.25407000000000002</v>
      </c>
      <c r="O89">
        <v>0.50540600000000002</v>
      </c>
      <c r="P89">
        <v>-4.6699999999999997E-3</v>
      </c>
      <c r="Q89">
        <v>-4.301E-2</v>
      </c>
      <c r="R89">
        <v>-2.9860000000000001E-2</v>
      </c>
      <c r="S89">
        <v>0</v>
      </c>
      <c r="T89">
        <v>101.828</v>
      </c>
      <c r="U89">
        <v>48.002699999999997</v>
      </c>
    </row>
    <row r="90" spans="1:21" x14ac:dyDescent="0.25">
      <c r="G90">
        <v>8.4169999999999991E-3</v>
      </c>
      <c r="H90">
        <v>-7.7020000000000005E-2</v>
      </c>
      <c r="I90">
        <v>60.576999999999998</v>
      </c>
      <c r="J90">
        <v>1.8576299999999999</v>
      </c>
      <c r="K90">
        <v>37.258499999999998</v>
      </c>
      <c r="L90">
        <v>0.68213400000000002</v>
      </c>
      <c r="M90">
        <v>0.46491700000000002</v>
      </c>
      <c r="N90">
        <v>0.29583799999999999</v>
      </c>
      <c r="O90">
        <v>0.35024899999999998</v>
      </c>
      <c r="P90">
        <v>-4.199E-2</v>
      </c>
      <c r="Q90">
        <v>0.22168299999999999</v>
      </c>
      <c r="R90">
        <v>-0.15318000000000001</v>
      </c>
      <c r="S90">
        <v>0</v>
      </c>
      <c r="T90">
        <v>101.444</v>
      </c>
      <c r="U90">
        <v>48.0398</v>
      </c>
    </row>
    <row r="91" spans="1:21" x14ac:dyDescent="0.25">
      <c r="G91">
        <v>-6.4589999999999995E-2</v>
      </c>
      <c r="H91">
        <v>-7.7130000000000004E-2</v>
      </c>
      <c r="I91">
        <v>59.994</v>
      </c>
      <c r="J91">
        <v>2.1118800000000002</v>
      </c>
      <c r="K91">
        <v>36.200400000000002</v>
      </c>
      <c r="L91">
        <v>0.78486199999999995</v>
      </c>
      <c r="M91">
        <v>0.44597999999999999</v>
      </c>
      <c r="N91">
        <v>0.33835799999999999</v>
      </c>
      <c r="O91">
        <v>0.34897699999999998</v>
      </c>
      <c r="P91">
        <v>-2.3529999999999999E-2</v>
      </c>
      <c r="Q91">
        <v>-2.1479999999999999E-2</v>
      </c>
      <c r="R91">
        <v>9.3547000000000005E-2</v>
      </c>
      <c r="S91">
        <v>0</v>
      </c>
      <c r="T91">
        <v>100.131</v>
      </c>
      <c r="U91">
        <v>47.3523</v>
      </c>
    </row>
    <row r="93" spans="1:21" x14ac:dyDescent="0.25">
      <c r="F93" t="s">
        <v>38</v>
      </c>
      <c r="G93">
        <f>AVERAGE(G62:G91)</f>
        <v>-1.3491333333333331E-2</v>
      </c>
      <c r="H93">
        <f t="shared" ref="H93:U93" si="17">AVERAGE(H62:H91)</f>
        <v>-3.1746333333333328E-2</v>
      </c>
      <c r="I93">
        <f t="shared" si="17"/>
        <v>59.233643333333333</v>
      </c>
      <c r="J93">
        <f t="shared" si="17"/>
        <v>2.2204986666666668</v>
      </c>
      <c r="K93">
        <f t="shared" si="17"/>
        <v>37.580699999999986</v>
      </c>
      <c r="L93">
        <f t="shared" si="17"/>
        <v>0.71643503333333336</v>
      </c>
      <c r="M93">
        <f t="shared" si="17"/>
        <v>0.45396970000000009</v>
      </c>
      <c r="N93">
        <f t="shared" si="17"/>
        <v>0.4595028333333333</v>
      </c>
      <c r="O93">
        <f t="shared" si="17"/>
        <v>0.28172226666666672</v>
      </c>
      <c r="P93">
        <f t="shared" si="17"/>
        <v>-9.7263666666666648E-3</v>
      </c>
      <c r="Q93">
        <f t="shared" si="17"/>
        <v>6.0144366666666671E-2</v>
      </c>
      <c r="R93">
        <f t="shared" si="17"/>
        <v>-9.4411000000000026E-3</v>
      </c>
      <c r="S93">
        <f t="shared" si="17"/>
        <v>0</v>
      </c>
      <c r="T93">
        <f t="shared" si="17"/>
        <v>100.94222000000001</v>
      </c>
      <c r="U93">
        <f t="shared" si="17"/>
        <v>47.593756666666664</v>
      </c>
    </row>
    <row r="94" spans="1:21" x14ac:dyDescent="0.25">
      <c r="F94" t="s">
        <v>39</v>
      </c>
      <c r="G94">
        <f>STDEV(G62:G91)/SQRT((COUNT(G62:G91)))</f>
        <v>8.6688965276823359E-3</v>
      </c>
      <c r="H94">
        <f t="shared" ref="H94:U94" si="18">STDEV(H62:H91)/SQRT((COUNT(H62:H91)))</f>
        <v>1.6839457664317832E-2</v>
      </c>
      <c r="I94">
        <f t="shared" si="18"/>
        <v>0.21218250156346966</v>
      </c>
      <c r="J94">
        <f t="shared" si="18"/>
        <v>6.1636052242422398E-2</v>
      </c>
      <c r="K94">
        <f t="shared" si="18"/>
        <v>0.17485446500171087</v>
      </c>
      <c r="L94">
        <f t="shared" si="18"/>
        <v>2.5258170283268412E-2</v>
      </c>
      <c r="M94">
        <f t="shared" si="18"/>
        <v>1.928606312865953E-2</v>
      </c>
      <c r="N94">
        <f t="shared" si="18"/>
        <v>3.0292796069195261E-2</v>
      </c>
      <c r="O94">
        <f t="shared" si="18"/>
        <v>2.936013706879953E-2</v>
      </c>
      <c r="P94">
        <f t="shared" si="18"/>
        <v>6.0210682554463118E-3</v>
      </c>
      <c r="Q94">
        <f t="shared" si="18"/>
        <v>1.2717890760519742E-2</v>
      </c>
      <c r="R94">
        <f t="shared" si="18"/>
        <v>2.1686537575682622E-2</v>
      </c>
      <c r="S94">
        <f t="shared" si="18"/>
        <v>0</v>
      </c>
      <c r="T94">
        <f t="shared" si="18"/>
        <v>0.12909343719351804</v>
      </c>
      <c r="U94">
        <f t="shared" si="18"/>
        <v>7.4546865253725378E-2</v>
      </c>
    </row>
    <row r="96" spans="1:21" x14ac:dyDescent="0.25">
      <c r="A96" s="2" t="s">
        <v>249</v>
      </c>
      <c r="G96" s="2" t="s">
        <v>23</v>
      </c>
      <c r="H96" s="2" t="s">
        <v>24</v>
      </c>
      <c r="I96" s="2" t="s">
        <v>25</v>
      </c>
      <c r="J96" s="2" t="s">
        <v>26</v>
      </c>
      <c r="K96" s="2" t="s">
        <v>27</v>
      </c>
      <c r="L96" s="2" t="s">
        <v>28</v>
      </c>
      <c r="M96" s="2" t="s">
        <v>29</v>
      </c>
      <c r="N96" s="2" t="s">
        <v>30</v>
      </c>
      <c r="O96" s="2" t="s">
        <v>31</v>
      </c>
      <c r="P96" s="2" t="s">
        <v>32</v>
      </c>
      <c r="Q96" s="2" t="s">
        <v>33</v>
      </c>
      <c r="R96" s="2" t="s">
        <v>34</v>
      </c>
      <c r="S96" s="2" t="s">
        <v>35</v>
      </c>
      <c r="T96" s="2" t="s">
        <v>36</v>
      </c>
      <c r="U96" s="2" t="s">
        <v>37</v>
      </c>
    </row>
    <row r="97" spans="1:21" x14ac:dyDescent="0.25">
      <c r="A97" t="s">
        <v>1</v>
      </c>
      <c r="G97">
        <v>8.0776000000000001E-2</v>
      </c>
      <c r="H97">
        <v>0.14943200000000001</v>
      </c>
      <c r="I97">
        <v>59.204700000000003</v>
      </c>
      <c r="J97">
        <v>2.0474399999999999</v>
      </c>
      <c r="K97">
        <v>37.753100000000003</v>
      </c>
      <c r="L97">
        <v>0.82095799999999997</v>
      </c>
      <c r="M97">
        <v>0.44561800000000001</v>
      </c>
      <c r="N97">
        <v>1.12676</v>
      </c>
      <c r="O97">
        <v>3.7790999999999998E-2</v>
      </c>
      <c r="P97">
        <v>-4.6299999999999996E-3</v>
      </c>
      <c r="Q97">
        <v>0.26485999999999998</v>
      </c>
      <c r="R97">
        <v>-9.1480000000000006E-2</v>
      </c>
      <c r="S97">
        <v>0</v>
      </c>
      <c r="T97">
        <v>101.83499999999999</v>
      </c>
      <c r="U97">
        <v>48.089700000000001</v>
      </c>
    </row>
    <row r="98" spans="1:21" x14ac:dyDescent="0.25">
      <c r="A98" t="s">
        <v>199</v>
      </c>
      <c r="G98">
        <v>-6.4839999999999995E-2</v>
      </c>
      <c r="H98">
        <v>-7.7189999999999995E-2</v>
      </c>
      <c r="I98">
        <v>58.091500000000003</v>
      </c>
      <c r="J98">
        <v>2.36321</v>
      </c>
      <c r="K98">
        <v>37.965899999999998</v>
      </c>
      <c r="L98">
        <v>0.99176900000000001</v>
      </c>
      <c r="M98">
        <v>0.480711</v>
      </c>
      <c r="N98">
        <v>0.51774799999999999</v>
      </c>
      <c r="O98">
        <v>0.191881</v>
      </c>
      <c r="P98">
        <v>-5.13E-3</v>
      </c>
      <c r="Q98">
        <v>0.17481099999999999</v>
      </c>
      <c r="R98">
        <v>0.21574299999999999</v>
      </c>
      <c r="S98">
        <v>0</v>
      </c>
      <c r="T98">
        <v>100.846</v>
      </c>
      <c r="U98">
        <v>47.328000000000003</v>
      </c>
    </row>
    <row r="99" spans="1:21" x14ac:dyDescent="0.25">
      <c r="A99" t="s">
        <v>200</v>
      </c>
      <c r="G99">
        <v>8.2199999999999999E-3</v>
      </c>
      <c r="H99">
        <v>-7.7219999999999997E-2</v>
      </c>
      <c r="I99">
        <v>58.399799999999999</v>
      </c>
      <c r="J99">
        <v>2.23346</v>
      </c>
      <c r="K99">
        <v>37.979700000000001</v>
      </c>
      <c r="L99">
        <v>0.92068099999999997</v>
      </c>
      <c r="M99">
        <v>0.49851800000000002</v>
      </c>
      <c r="N99">
        <v>0.86803600000000003</v>
      </c>
      <c r="O99">
        <v>0.81312700000000004</v>
      </c>
      <c r="P99">
        <v>-5.2599999999999999E-3</v>
      </c>
      <c r="Q99">
        <v>4.2796000000000001E-2</v>
      </c>
      <c r="R99">
        <v>0.15332000000000001</v>
      </c>
      <c r="S99">
        <v>0</v>
      </c>
      <c r="T99">
        <v>101.83499999999999</v>
      </c>
      <c r="U99">
        <v>47.709000000000003</v>
      </c>
    </row>
    <row r="100" spans="1:21" x14ac:dyDescent="0.25">
      <c r="A100" t="s">
        <v>4</v>
      </c>
      <c r="G100">
        <v>-6.4710000000000004E-2</v>
      </c>
      <c r="H100">
        <v>-7.7149999999999996E-2</v>
      </c>
      <c r="I100">
        <v>60.131799999999998</v>
      </c>
      <c r="J100">
        <v>2.4927700000000002</v>
      </c>
      <c r="K100">
        <v>36.907899999999998</v>
      </c>
      <c r="L100">
        <v>0.78178000000000003</v>
      </c>
      <c r="M100">
        <v>0.29870200000000002</v>
      </c>
      <c r="N100">
        <v>0.99214999999999998</v>
      </c>
      <c r="O100">
        <v>-4.095E-2</v>
      </c>
      <c r="P100">
        <v>-4.96E-3</v>
      </c>
      <c r="Q100">
        <v>0.15356700000000001</v>
      </c>
      <c r="R100">
        <v>0.27835100000000002</v>
      </c>
      <c r="S100">
        <v>0</v>
      </c>
      <c r="T100">
        <v>101.849</v>
      </c>
      <c r="U100">
        <v>48.081000000000003</v>
      </c>
    </row>
    <row r="101" spans="1:21" x14ac:dyDescent="0.25">
      <c r="A101" t="s">
        <v>21</v>
      </c>
      <c r="G101">
        <v>8.1989999999999997E-3</v>
      </c>
      <c r="H101">
        <v>0.14872099999999999</v>
      </c>
      <c r="I101">
        <v>58.090699999999998</v>
      </c>
      <c r="J101">
        <v>2.5600499999999999</v>
      </c>
      <c r="K101">
        <v>37.859699999999997</v>
      </c>
      <c r="L101">
        <v>1.04443</v>
      </c>
      <c r="M101">
        <v>0.46238600000000002</v>
      </c>
      <c r="N101">
        <v>0.95488099999999998</v>
      </c>
      <c r="O101">
        <v>0.34764600000000001</v>
      </c>
      <c r="P101">
        <v>3.2251000000000002E-2</v>
      </c>
      <c r="Q101">
        <v>0.17483399999999999</v>
      </c>
      <c r="R101">
        <v>-0.15520999999999999</v>
      </c>
      <c r="S101">
        <v>0</v>
      </c>
      <c r="T101">
        <v>101.529</v>
      </c>
      <c r="U101">
        <v>47.654600000000002</v>
      </c>
    </row>
    <row r="102" spans="1:21" x14ac:dyDescent="0.25">
      <c r="A102" t="s">
        <v>234</v>
      </c>
      <c r="G102">
        <v>8.1053E-2</v>
      </c>
      <c r="H102">
        <v>-7.7100000000000002E-2</v>
      </c>
      <c r="I102">
        <v>59.155000000000001</v>
      </c>
      <c r="J102">
        <v>2.49621</v>
      </c>
      <c r="K102">
        <v>38.039499999999997</v>
      </c>
      <c r="L102">
        <v>0.65966000000000002</v>
      </c>
      <c r="M102">
        <v>0.40848600000000002</v>
      </c>
      <c r="N102">
        <v>0.73575999999999997</v>
      </c>
      <c r="O102">
        <v>0.19275900000000001</v>
      </c>
      <c r="P102">
        <v>1.3833E-2</v>
      </c>
      <c r="Q102">
        <v>0.132022</v>
      </c>
      <c r="R102">
        <v>-3.058E-2</v>
      </c>
      <c r="S102">
        <v>0</v>
      </c>
      <c r="T102">
        <v>101.807</v>
      </c>
      <c r="U102">
        <v>47.901600000000002</v>
      </c>
    </row>
    <row r="103" spans="1:21" x14ac:dyDescent="0.25">
      <c r="G103">
        <v>-6.4759999999999998E-2</v>
      </c>
      <c r="H103">
        <v>0.14902799999999999</v>
      </c>
      <c r="I103">
        <v>58.392800000000001</v>
      </c>
      <c r="J103">
        <v>2.6875399999999998</v>
      </c>
      <c r="K103">
        <v>38.453899999999997</v>
      </c>
      <c r="L103">
        <v>0.65774600000000005</v>
      </c>
      <c r="M103">
        <v>0.33492699999999997</v>
      </c>
      <c r="N103">
        <v>0.69408099999999995</v>
      </c>
      <c r="O103">
        <v>0.50321499999999997</v>
      </c>
      <c r="P103">
        <v>-5.0400000000000002E-3</v>
      </c>
      <c r="Q103">
        <v>-6.6119999999999998E-2</v>
      </c>
      <c r="R103">
        <v>-3.1309999999999998E-2</v>
      </c>
      <c r="S103">
        <v>0</v>
      </c>
      <c r="T103">
        <v>101.706</v>
      </c>
      <c r="U103">
        <v>47.738700000000001</v>
      </c>
    </row>
    <row r="104" spans="1:21" x14ac:dyDescent="0.25">
      <c r="A104" t="s">
        <v>250</v>
      </c>
      <c r="G104">
        <v>8.3759999999999998E-3</v>
      </c>
      <c r="H104">
        <v>-7.7200000000000005E-2</v>
      </c>
      <c r="I104">
        <v>59.771500000000003</v>
      </c>
      <c r="J104">
        <v>2.8152900000000001</v>
      </c>
      <c r="K104">
        <v>36.271900000000002</v>
      </c>
      <c r="L104">
        <v>0.74468599999999996</v>
      </c>
      <c r="M104">
        <v>0.42600399999999999</v>
      </c>
      <c r="N104">
        <v>1.0765899999999999</v>
      </c>
      <c r="O104">
        <v>0.191829</v>
      </c>
      <c r="P104">
        <v>3.2224000000000003E-2</v>
      </c>
      <c r="Q104">
        <v>0.152782</v>
      </c>
      <c r="R104">
        <v>3.0030000000000001E-2</v>
      </c>
      <c r="S104">
        <v>0</v>
      </c>
      <c r="T104">
        <v>101.444</v>
      </c>
      <c r="U104">
        <v>47.796999999999997</v>
      </c>
    </row>
    <row r="105" spans="1:21" x14ac:dyDescent="0.25">
      <c r="A105" t="s">
        <v>251</v>
      </c>
      <c r="G105">
        <v>8.0740000000000006E-2</v>
      </c>
      <c r="H105">
        <v>0.14982599999999999</v>
      </c>
      <c r="I105">
        <v>60.940199999999997</v>
      </c>
      <c r="J105">
        <v>1.5327500000000001</v>
      </c>
      <c r="K105">
        <v>37.094900000000003</v>
      </c>
      <c r="L105">
        <v>0.80604500000000001</v>
      </c>
      <c r="M105">
        <v>0.46477200000000002</v>
      </c>
      <c r="N105">
        <v>0.51187400000000005</v>
      </c>
      <c r="O105">
        <v>0.272088</v>
      </c>
      <c r="P105">
        <v>7.0475999999999997E-2</v>
      </c>
      <c r="Q105">
        <v>0.111763</v>
      </c>
      <c r="R105">
        <v>-9.0840000000000004E-2</v>
      </c>
      <c r="S105">
        <v>0</v>
      </c>
      <c r="T105">
        <v>101.94499999999999</v>
      </c>
      <c r="U105">
        <v>48.353999999999999</v>
      </c>
    </row>
    <row r="106" spans="1:21" x14ac:dyDescent="0.25">
      <c r="A106" t="s">
        <v>252</v>
      </c>
      <c r="G106">
        <v>8.1128000000000006E-2</v>
      </c>
      <c r="H106">
        <v>-7.7100000000000002E-2</v>
      </c>
      <c r="I106">
        <v>59.183399999999999</v>
      </c>
      <c r="J106">
        <v>2.3660100000000002</v>
      </c>
      <c r="K106">
        <v>37.695999999999998</v>
      </c>
      <c r="L106">
        <v>0.51924700000000001</v>
      </c>
      <c r="M106">
        <v>0.31726300000000002</v>
      </c>
      <c r="N106">
        <v>0.77896699999999996</v>
      </c>
      <c r="O106">
        <v>0.34836699999999998</v>
      </c>
      <c r="P106">
        <v>-4.8300000000000001E-3</v>
      </c>
      <c r="Q106">
        <v>3.9300000000000001E-4</v>
      </c>
      <c r="R106">
        <v>9.3299000000000007E-2</v>
      </c>
      <c r="S106">
        <v>0</v>
      </c>
      <c r="T106">
        <v>101.30200000000001</v>
      </c>
      <c r="U106">
        <v>47.707099999999997</v>
      </c>
    </row>
    <row r="107" spans="1:21" x14ac:dyDescent="0.25">
      <c r="A107" t="s">
        <v>253</v>
      </c>
      <c r="G107">
        <v>-6.4930000000000002E-2</v>
      </c>
      <c r="H107">
        <v>-7.7210000000000001E-2</v>
      </c>
      <c r="I107">
        <v>59.453600000000002</v>
      </c>
      <c r="J107">
        <v>2.5562800000000001</v>
      </c>
      <c r="K107">
        <v>37.739800000000002</v>
      </c>
      <c r="L107">
        <v>0.62225799999999998</v>
      </c>
      <c r="M107">
        <v>0.42596000000000001</v>
      </c>
      <c r="N107">
        <v>0.428041</v>
      </c>
      <c r="O107">
        <v>0.50272499999999998</v>
      </c>
      <c r="P107">
        <v>-5.1599999999999997E-3</v>
      </c>
      <c r="Q107">
        <v>0.15276500000000001</v>
      </c>
      <c r="R107">
        <v>0.15373000000000001</v>
      </c>
      <c r="S107">
        <v>0</v>
      </c>
      <c r="T107">
        <v>101.88800000000001</v>
      </c>
      <c r="U107">
        <v>47.880099999999999</v>
      </c>
    </row>
    <row r="108" spans="1:21" x14ac:dyDescent="0.25">
      <c r="A108" t="s">
        <v>254</v>
      </c>
      <c r="G108">
        <v>-6.4769999999999994E-2</v>
      </c>
      <c r="H108">
        <v>0.14930199999999999</v>
      </c>
      <c r="I108">
        <v>58.964199999999998</v>
      </c>
      <c r="J108">
        <v>2.4283899999999998</v>
      </c>
      <c r="K108">
        <v>36.6492</v>
      </c>
      <c r="L108">
        <v>0.83408599999999999</v>
      </c>
      <c r="M108">
        <v>0.35344999999999999</v>
      </c>
      <c r="N108">
        <v>0.81911299999999998</v>
      </c>
      <c r="O108">
        <v>0.19217699999999999</v>
      </c>
      <c r="P108">
        <v>-5.0099999999999997E-3</v>
      </c>
      <c r="Q108">
        <v>-6.6019999999999995E-2</v>
      </c>
      <c r="R108">
        <v>0.216251</v>
      </c>
      <c r="S108">
        <v>0</v>
      </c>
      <c r="T108">
        <v>100.47</v>
      </c>
      <c r="U108">
        <v>47.371699999999997</v>
      </c>
    </row>
    <row r="109" spans="1:21" x14ac:dyDescent="0.25">
      <c r="A109" t="s">
        <v>255</v>
      </c>
      <c r="G109">
        <v>8.2000000000000007E-3</v>
      </c>
      <c r="H109">
        <v>-7.7119999999999994E-2</v>
      </c>
      <c r="I109">
        <v>57.532699999999998</v>
      </c>
      <c r="J109">
        <v>1.97943</v>
      </c>
      <c r="K109">
        <v>37.354700000000001</v>
      </c>
      <c r="L109">
        <v>0.88877099999999998</v>
      </c>
      <c r="M109">
        <v>0.44468200000000002</v>
      </c>
      <c r="N109">
        <v>0.95497500000000002</v>
      </c>
      <c r="O109">
        <v>0.50368800000000002</v>
      </c>
      <c r="P109">
        <v>5.1123000000000002E-2</v>
      </c>
      <c r="Q109">
        <v>0.153616</v>
      </c>
      <c r="R109">
        <v>3.0984000000000001E-2</v>
      </c>
      <c r="S109">
        <v>0</v>
      </c>
      <c r="T109">
        <v>99.825699999999998</v>
      </c>
      <c r="U109">
        <v>46.915999999999997</v>
      </c>
    </row>
    <row r="110" spans="1:21" x14ac:dyDescent="0.25">
      <c r="A110" t="s">
        <v>256</v>
      </c>
      <c r="G110">
        <v>-6.4909999999999995E-2</v>
      </c>
      <c r="H110">
        <v>-7.7210000000000001E-2</v>
      </c>
      <c r="I110">
        <v>58.015000000000001</v>
      </c>
      <c r="J110">
        <v>2.3627899999999999</v>
      </c>
      <c r="K110">
        <v>35.763500000000001</v>
      </c>
      <c r="L110">
        <v>0.74546699999999999</v>
      </c>
      <c r="M110">
        <v>0.49910199999999999</v>
      </c>
      <c r="N110">
        <v>0.73087299999999999</v>
      </c>
      <c r="O110">
        <v>0.34723900000000002</v>
      </c>
      <c r="P110">
        <v>-5.1599999999999997E-3</v>
      </c>
      <c r="Q110">
        <v>0.10896400000000001</v>
      </c>
      <c r="R110">
        <v>0.215586</v>
      </c>
      <c r="S110">
        <v>0</v>
      </c>
      <c r="T110">
        <v>98.641199999999998</v>
      </c>
      <c r="U110">
        <v>46.449199999999998</v>
      </c>
    </row>
    <row r="111" spans="1:21" x14ac:dyDescent="0.25">
      <c r="A111" t="s">
        <v>257</v>
      </c>
      <c r="G111">
        <v>-6.5070000000000003E-2</v>
      </c>
      <c r="H111">
        <v>-7.7249999999999999E-2</v>
      </c>
      <c r="I111">
        <v>58.2669</v>
      </c>
      <c r="J111">
        <v>2.8776999999999999</v>
      </c>
      <c r="K111">
        <v>36.426000000000002</v>
      </c>
      <c r="L111">
        <v>0.60324500000000003</v>
      </c>
      <c r="M111">
        <v>0.44384600000000002</v>
      </c>
      <c r="N111">
        <v>0.60150599999999999</v>
      </c>
      <c r="O111">
        <v>0.34684900000000002</v>
      </c>
      <c r="P111">
        <v>-5.2900000000000004E-3</v>
      </c>
      <c r="Q111">
        <v>0.19611100000000001</v>
      </c>
      <c r="R111">
        <v>9.1339000000000004E-2</v>
      </c>
      <c r="S111">
        <v>0</v>
      </c>
      <c r="T111">
        <v>99.7059</v>
      </c>
      <c r="U111">
        <v>46.8476</v>
      </c>
    </row>
    <row r="112" spans="1:21" x14ac:dyDescent="0.25">
      <c r="A112" t="s">
        <v>258</v>
      </c>
      <c r="G112">
        <v>8.293E-3</v>
      </c>
      <c r="H112">
        <v>-7.7149999999999996E-2</v>
      </c>
      <c r="I112">
        <v>58.646900000000002</v>
      </c>
      <c r="J112">
        <v>2.3651399999999998</v>
      </c>
      <c r="K112">
        <v>37.118400000000001</v>
      </c>
      <c r="L112">
        <v>0.60616000000000003</v>
      </c>
      <c r="M112">
        <v>0.51787799999999995</v>
      </c>
      <c r="N112">
        <v>0.55913100000000004</v>
      </c>
      <c r="O112">
        <v>0.42566300000000001</v>
      </c>
      <c r="P112">
        <v>-5.0000000000000001E-3</v>
      </c>
      <c r="Q112">
        <v>4.3747000000000001E-2</v>
      </c>
      <c r="R112">
        <v>9.2585000000000001E-2</v>
      </c>
      <c r="S112">
        <v>0</v>
      </c>
      <c r="T112">
        <v>100.30200000000001</v>
      </c>
      <c r="U112">
        <v>47.188899999999997</v>
      </c>
    </row>
    <row r="113" spans="1:21" x14ac:dyDescent="0.25">
      <c r="A113" t="s">
        <v>259</v>
      </c>
      <c r="G113">
        <v>0.15374199999999999</v>
      </c>
      <c r="H113">
        <v>-7.7079999999999996E-2</v>
      </c>
      <c r="I113">
        <v>58.232799999999997</v>
      </c>
      <c r="J113">
        <v>2.04575</v>
      </c>
      <c r="K113">
        <v>36.848500000000001</v>
      </c>
      <c r="L113">
        <v>0.90711299999999995</v>
      </c>
      <c r="M113">
        <v>0.40843400000000002</v>
      </c>
      <c r="N113">
        <v>0.90828500000000001</v>
      </c>
      <c r="O113">
        <v>0.42639700000000003</v>
      </c>
      <c r="P113">
        <v>-2.3539999999999998E-2</v>
      </c>
      <c r="Q113">
        <v>0.110151</v>
      </c>
      <c r="R113">
        <v>-9.2289999999999997E-2</v>
      </c>
      <c r="S113">
        <v>0</v>
      </c>
      <c r="T113">
        <v>99.848200000000006</v>
      </c>
      <c r="U113">
        <v>47.0398</v>
      </c>
    </row>
    <row r="114" spans="1:21" x14ac:dyDescent="0.25">
      <c r="A114" t="s">
        <v>260</v>
      </c>
      <c r="G114">
        <v>-6.4449999999999993E-2</v>
      </c>
      <c r="H114">
        <v>-7.707E-2</v>
      </c>
      <c r="I114">
        <v>58.161299999999997</v>
      </c>
      <c r="J114">
        <v>2.4979800000000001</v>
      </c>
      <c r="K114">
        <v>38.5364</v>
      </c>
      <c r="L114">
        <v>0.51965600000000001</v>
      </c>
      <c r="M114">
        <v>0.40875699999999998</v>
      </c>
      <c r="N114">
        <v>0.60686099999999998</v>
      </c>
      <c r="O114">
        <v>0.27092699999999997</v>
      </c>
      <c r="P114">
        <v>5.1337000000000001E-2</v>
      </c>
      <c r="Q114">
        <v>6.6505999999999996E-2</v>
      </c>
      <c r="R114">
        <v>-0.154</v>
      </c>
      <c r="S114">
        <v>0</v>
      </c>
      <c r="T114">
        <v>100.824</v>
      </c>
      <c r="U114">
        <v>47.399000000000001</v>
      </c>
    </row>
    <row r="115" spans="1:21" x14ac:dyDescent="0.25">
      <c r="A115" t="s">
        <v>261</v>
      </c>
      <c r="G115">
        <v>-6.5089999999999995E-2</v>
      </c>
      <c r="H115">
        <v>-7.7270000000000005E-2</v>
      </c>
      <c r="I115">
        <v>60.588900000000002</v>
      </c>
      <c r="J115">
        <v>2.6824599999999998</v>
      </c>
      <c r="K115">
        <v>36.563899999999997</v>
      </c>
      <c r="L115">
        <v>0.796408</v>
      </c>
      <c r="M115">
        <v>0.38936199999999999</v>
      </c>
      <c r="N115">
        <v>0.250751</v>
      </c>
      <c r="O115">
        <v>0.34667900000000001</v>
      </c>
      <c r="P115">
        <v>-5.28E-3</v>
      </c>
      <c r="Q115">
        <v>-6.6900000000000001E-2</v>
      </c>
      <c r="R115">
        <v>0.33871699999999999</v>
      </c>
      <c r="S115">
        <v>0</v>
      </c>
      <c r="T115">
        <v>101.74299999999999</v>
      </c>
      <c r="U115">
        <v>47.923400000000001</v>
      </c>
    </row>
    <row r="116" spans="1:21" x14ac:dyDescent="0.25">
      <c r="A116" t="s">
        <v>18</v>
      </c>
      <c r="G116">
        <v>8.2000000000000007E-3</v>
      </c>
      <c r="H116">
        <v>0.14901900000000001</v>
      </c>
      <c r="I116">
        <v>58.5458</v>
      </c>
      <c r="J116">
        <v>2.1090399999999998</v>
      </c>
      <c r="K116">
        <v>38.316299999999998</v>
      </c>
      <c r="L116">
        <v>0.92391599999999996</v>
      </c>
      <c r="M116">
        <v>0.57266300000000003</v>
      </c>
      <c r="N116">
        <v>0.78058700000000003</v>
      </c>
      <c r="O116">
        <v>0.50383299999999998</v>
      </c>
      <c r="P116">
        <v>-4.2320000000000003E-2</v>
      </c>
      <c r="Q116">
        <v>1.6799999999999999E-4</v>
      </c>
      <c r="R116">
        <v>-3.0769999999999999E-2</v>
      </c>
      <c r="S116">
        <v>0</v>
      </c>
      <c r="T116">
        <v>101.836</v>
      </c>
      <c r="U116">
        <v>47.868600000000001</v>
      </c>
    </row>
    <row r="117" spans="1:21" x14ac:dyDescent="0.25">
      <c r="A117" t="s">
        <v>262</v>
      </c>
      <c r="G117">
        <v>-6.4350000000000004E-2</v>
      </c>
      <c r="H117">
        <v>0.14929400000000001</v>
      </c>
      <c r="I117">
        <v>57.523499999999999</v>
      </c>
      <c r="J117">
        <v>2.0463399999999998</v>
      </c>
      <c r="K117">
        <v>38.0702</v>
      </c>
      <c r="L117">
        <v>0.69698000000000004</v>
      </c>
      <c r="M117">
        <v>0.53686800000000001</v>
      </c>
      <c r="N117">
        <v>0.65025500000000003</v>
      </c>
      <c r="O117">
        <v>0.19331699999999999</v>
      </c>
      <c r="P117">
        <v>-4.2130000000000001E-2</v>
      </c>
      <c r="Q117">
        <v>0.15471699999999999</v>
      </c>
      <c r="R117">
        <v>-2.9860000000000001E-2</v>
      </c>
      <c r="S117">
        <v>0</v>
      </c>
      <c r="T117">
        <v>99.885199999999998</v>
      </c>
      <c r="U117">
        <v>47.0428</v>
      </c>
    </row>
    <row r="118" spans="1:21" x14ac:dyDescent="0.25">
      <c r="A118" t="s">
        <v>263</v>
      </c>
      <c r="G118">
        <v>8.2109999999999995E-3</v>
      </c>
      <c r="H118">
        <v>-7.7289999999999998E-2</v>
      </c>
      <c r="I118">
        <v>58.020899999999997</v>
      </c>
      <c r="J118">
        <v>2.7470300000000001</v>
      </c>
      <c r="K118">
        <v>37.904000000000003</v>
      </c>
      <c r="L118">
        <v>0.934724</v>
      </c>
      <c r="M118">
        <v>0.35181800000000002</v>
      </c>
      <c r="N118">
        <v>0.60535499999999998</v>
      </c>
      <c r="O118">
        <v>0.96729299999999996</v>
      </c>
      <c r="P118">
        <v>1.316E-2</v>
      </c>
      <c r="Q118">
        <v>1.9980000000000001E-2</v>
      </c>
      <c r="R118">
        <v>2.8624E-2</v>
      </c>
      <c r="S118">
        <v>0</v>
      </c>
      <c r="T118">
        <v>101.524</v>
      </c>
      <c r="U118">
        <v>47.432400000000001</v>
      </c>
    </row>
    <row r="119" spans="1:21" x14ac:dyDescent="0.25">
      <c r="G119">
        <v>-6.4560000000000006E-2</v>
      </c>
      <c r="H119">
        <v>-7.7119999999999994E-2</v>
      </c>
      <c r="I119">
        <v>59.503100000000003</v>
      </c>
      <c r="J119">
        <v>2.1079300000000001</v>
      </c>
      <c r="K119">
        <v>38.186</v>
      </c>
      <c r="L119">
        <v>0.695384</v>
      </c>
      <c r="M119">
        <v>0.49997999999999998</v>
      </c>
      <c r="N119">
        <v>0.42894500000000002</v>
      </c>
      <c r="O119">
        <v>0.42604799999999998</v>
      </c>
      <c r="P119">
        <v>-4.8900000000000002E-3</v>
      </c>
      <c r="Q119">
        <v>2.5500000000000002E-4</v>
      </c>
      <c r="R119">
        <v>0.154977</v>
      </c>
      <c r="S119">
        <v>0</v>
      </c>
      <c r="T119">
        <v>101.85599999999999</v>
      </c>
      <c r="U119">
        <v>47.950400000000002</v>
      </c>
    </row>
    <row r="120" spans="1:21" x14ac:dyDescent="0.25">
      <c r="G120">
        <v>8.3379999999999999E-3</v>
      </c>
      <c r="H120">
        <v>-7.6939999999999995E-2</v>
      </c>
      <c r="I120">
        <v>60.278199999999998</v>
      </c>
      <c r="J120">
        <v>1.6626300000000001</v>
      </c>
      <c r="K120">
        <v>37.3322</v>
      </c>
      <c r="L120">
        <v>0.63005800000000001</v>
      </c>
      <c r="M120">
        <v>0.30029099999999997</v>
      </c>
      <c r="N120">
        <v>0.33968100000000001</v>
      </c>
      <c r="O120">
        <v>0.11655799999999999</v>
      </c>
      <c r="P120">
        <v>-4.3099999999999996E-3</v>
      </c>
      <c r="Q120">
        <v>0.134268</v>
      </c>
      <c r="R120">
        <v>-9.0300000000000005E-2</v>
      </c>
      <c r="S120">
        <v>0</v>
      </c>
      <c r="T120">
        <v>100.631</v>
      </c>
      <c r="U120">
        <v>47.755800000000001</v>
      </c>
    </row>
    <row r="121" spans="1:21" x14ac:dyDescent="0.25">
      <c r="G121">
        <v>8.3809999999999996E-3</v>
      </c>
      <c r="H121">
        <v>-7.7039999999999997E-2</v>
      </c>
      <c r="I121">
        <v>60.366900000000001</v>
      </c>
      <c r="J121">
        <v>2.1773899999999999</v>
      </c>
      <c r="K121">
        <v>36.550400000000003</v>
      </c>
      <c r="L121">
        <v>0.873417</v>
      </c>
      <c r="M121">
        <v>0.390847</v>
      </c>
      <c r="N121">
        <v>0.64206600000000003</v>
      </c>
      <c r="O121">
        <v>3.7737E-2</v>
      </c>
      <c r="P121">
        <v>-6.08E-2</v>
      </c>
      <c r="Q121">
        <v>0.15488399999999999</v>
      </c>
      <c r="R121">
        <v>-0.15351000000000001</v>
      </c>
      <c r="S121">
        <v>0</v>
      </c>
      <c r="T121">
        <v>100.911</v>
      </c>
      <c r="U121">
        <v>47.819699999999997</v>
      </c>
    </row>
    <row r="122" spans="1:21" x14ac:dyDescent="0.25">
      <c r="G122">
        <v>0.15506700000000001</v>
      </c>
      <c r="H122">
        <v>-7.7210000000000001E-2</v>
      </c>
      <c r="I122">
        <v>59.380600000000001</v>
      </c>
      <c r="J122">
        <v>2.4924400000000002</v>
      </c>
      <c r="K122">
        <v>35.895299999999999</v>
      </c>
      <c r="L122">
        <v>0.97362700000000002</v>
      </c>
      <c r="M122">
        <v>0.46246700000000002</v>
      </c>
      <c r="N122">
        <v>0.64225100000000002</v>
      </c>
      <c r="O122">
        <v>0.19178999999999999</v>
      </c>
      <c r="P122">
        <v>-2.3859999999999999E-2</v>
      </c>
      <c r="Q122">
        <v>0.15274099999999999</v>
      </c>
      <c r="R122">
        <v>0.15371399999999999</v>
      </c>
      <c r="S122">
        <v>0</v>
      </c>
      <c r="T122">
        <v>100.399</v>
      </c>
      <c r="U122">
        <v>47.300400000000003</v>
      </c>
    </row>
    <row r="123" spans="1:21" x14ac:dyDescent="0.25">
      <c r="G123">
        <v>-6.4240000000000005E-2</v>
      </c>
      <c r="H123">
        <v>-7.7020000000000005E-2</v>
      </c>
      <c r="I123">
        <v>58.165100000000002</v>
      </c>
      <c r="J123">
        <v>1.65944</v>
      </c>
      <c r="K123">
        <v>36.993400000000001</v>
      </c>
      <c r="L123">
        <v>0.628027</v>
      </c>
      <c r="M123">
        <v>0.59248900000000004</v>
      </c>
      <c r="N123">
        <v>0.60309500000000005</v>
      </c>
      <c r="O123">
        <v>0.27152100000000001</v>
      </c>
      <c r="P123">
        <v>-4.5900000000000003E-3</v>
      </c>
      <c r="Q123">
        <v>1.3389999999999999E-3</v>
      </c>
      <c r="R123">
        <v>9.4417000000000001E-2</v>
      </c>
      <c r="S123">
        <v>0</v>
      </c>
      <c r="T123">
        <v>98.863</v>
      </c>
      <c r="U123">
        <v>46.7044</v>
      </c>
    </row>
    <row r="124" spans="1:21" x14ac:dyDescent="0.25">
      <c r="G124">
        <v>-6.4869999999999997E-2</v>
      </c>
      <c r="H124">
        <v>-7.7200000000000005E-2</v>
      </c>
      <c r="I124">
        <v>59.537100000000002</v>
      </c>
      <c r="J124">
        <v>2.3644099999999999</v>
      </c>
      <c r="K124">
        <v>36.7136</v>
      </c>
      <c r="L124">
        <v>0.79837899999999995</v>
      </c>
      <c r="M124">
        <v>0.40766400000000003</v>
      </c>
      <c r="N124">
        <v>0.73063800000000001</v>
      </c>
      <c r="O124">
        <v>0.65840200000000004</v>
      </c>
      <c r="P124">
        <v>-5.1500000000000001E-3</v>
      </c>
      <c r="Q124">
        <v>0.13083400000000001</v>
      </c>
      <c r="R124">
        <v>3.0085000000000001E-2</v>
      </c>
      <c r="S124">
        <v>0</v>
      </c>
      <c r="T124">
        <v>101.224</v>
      </c>
      <c r="U124">
        <v>47.667200000000001</v>
      </c>
    </row>
    <row r="125" spans="1:21" x14ac:dyDescent="0.25">
      <c r="G125">
        <v>-6.4500000000000002E-2</v>
      </c>
      <c r="H125">
        <v>0.14938399999999999</v>
      </c>
      <c r="I125">
        <v>59.150399999999998</v>
      </c>
      <c r="J125">
        <v>1.9138299999999999</v>
      </c>
      <c r="K125">
        <v>37.817599999999999</v>
      </c>
      <c r="L125">
        <v>0.572855</v>
      </c>
      <c r="M125">
        <v>0.42703400000000002</v>
      </c>
      <c r="N125">
        <v>0.73480100000000004</v>
      </c>
      <c r="O125">
        <v>0.42613499999999999</v>
      </c>
      <c r="P125">
        <v>1.3885E-2</v>
      </c>
      <c r="Q125">
        <v>6.6341999999999998E-2</v>
      </c>
      <c r="R125">
        <v>0.27898800000000001</v>
      </c>
      <c r="S125">
        <v>0</v>
      </c>
      <c r="T125">
        <v>101.48699999999999</v>
      </c>
      <c r="U125">
        <v>47.841500000000003</v>
      </c>
    </row>
    <row r="126" spans="1:21" x14ac:dyDescent="0.25">
      <c r="G126">
        <v>8.26E-3</v>
      </c>
      <c r="H126">
        <v>-7.6929999999999998E-2</v>
      </c>
      <c r="I126">
        <v>59.902000000000001</v>
      </c>
      <c r="J126">
        <v>1.7273700000000001</v>
      </c>
      <c r="K126">
        <v>38.17</v>
      </c>
      <c r="L126">
        <v>0.48907299999999998</v>
      </c>
      <c r="M126">
        <v>0.41034399999999999</v>
      </c>
      <c r="N126">
        <v>0.16630900000000001</v>
      </c>
      <c r="O126">
        <v>3.8692999999999998E-2</v>
      </c>
      <c r="P126">
        <v>3.3207E-2</v>
      </c>
      <c r="Q126">
        <v>0.11247</v>
      </c>
      <c r="R126">
        <v>-9.0149999999999994E-2</v>
      </c>
      <c r="S126">
        <v>0</v>
      </c>
      <c r="T126">
        <v>100.89100000000001</v>
      </c>
      <c r="U126">
        <v>47.787799999999997</v>
      </c>
    </row>
    <row r="128" spans="1:21" x14ac:dyDescent="0.25">
      <c r="F128" t="s">
        <v>38</v>
      </c>
      <c r="G128">
        <f>AVERAGE(G97:G126)</f>
        <v>-6.3622000000000001E-3</v>
      </c>
      <c r="H128">
        <f t="shared" ref="H128:U128" si="19">AVERAGE(H97:H126)</f>
        <v>-1.6768799999999997E-2</v>
      </c>
      <c r="I128">
        <f t="shared" si="19"/>
        <v>58.986576666666664</v>
      </c>
      <c r="J128">
        <f t="shared" si="19"/>
        <v>2.2799500000000004</v>
      </c>
      <c r="K128">
        <f t="shared" si="19"/>
        <v>37.365729999999999</v>
      </c>
      <c r="L128">
        <f t="shared" si="19"/>
        <v>0.75622020000000001</v>
      </c>
      <c r="M128">
        <f t="shared" si="19"/>
        <v>0.43271076666666669</v>
      </c>
      <c r="N128">
        <f t="shared" si="19"/>
        <v>0.68134553333333325</v>
      </c>
      <c r="O128">
        <f t="shared" si="19"/>
        <v>0.33504746666666668</v>
      </c>
      <c r="P128">
        <f t="shared" si="19"/>
        <v>1.3051999999999998E-3</v>
      </c>
      <c r="Q128">
        <f t="shared" si="19"/>
        <v>9.2288200000000029E-2</v>
      </c>
      <c r="R128">
        <f t="shared" si="19"/>
        <v>5.3681333333333331E-2</v>
      </c>
      <c r="S128">
        <f t="shared" si="19"/>
        <v>0</v>
      </c>
      <c r="T128">
        <f t="shared" si="19"/>
        <v>100.96177333333331</v>
      </c>
      <c r="U128">
        <f t="shared" si="19"/>
        <v>47.551580000000016</v>
      </c>
    </row>
    <row r="129" spans="1:21" x14ac:dyDescent="0.25">
      <c r="F129" t="s">
        <v>39</v>
      </c>
      <c r="G129">
        <f>STDEV(G97:G126)/SQRT((COUNT(G97:G126)))</f>
        <v>1.2316945826497476E-2</v>
      </c>
      <c r="H129">
        <f t="shared" ref="H129:U129" si="20">STDEV(H97:H126)/SQRT((COUNT(H97:H126)))</f>
        <v>1.859065063748597E-2</v>
      </c>
      <c r="I129">
        <f t="shared" si="20"/>
        <v>0.16948783624909045</v>
      </c>
      <c r="J129">
        <f t="shared" si="20"/>
        <v>6.5006475440492484E-2</v>
      </c>
      <c r="K129">
        <f t="shared" si="20"/>
        <v>0.14145805683144635</v>
      </c>
      <c r="L129">
        <f t="shared" si="20"/>
        <v>2.8029288236496239E-2</v>
      </c>
      <c r="M129">
        <f t="shared" si="20"/>
        <v>1.3555102761765725E-2</v>
      </c>
      <c r="N129">
        <f t="shared" si="20"/>
        <v>4.1936466072006899E-2</v>
      </c>
      <c r="O129">
        <f t="shared" si="20"/>
        <v>4.1079542922188628E-2</v>
      </c>
      <c r="P129">
        <f t="shared" si="20"/>
        <v>5.1066098931599954E-3</v>
      </c>
      <c r="Q129">
        <f t="shared" si="20"/>
        <v>1.5433887898037726E-2</v>
      </c>
      <c r="R129">
        <f t="shared" si="20"/>
        <v>2.5659789712648037E-2</v>
      </c>
      <c r="S129">
        <f t="shared" si="20"/>
        <v>0</v>
      </c>
      <c r="T129">
        <f t="shared" si="20"/>
        <v>0.16988912435226702</v>
      </c>
      <c r="U129">
        <f t="shared" si="20"/>
        <v>8.256912832120826E-2</v>
      </c>
    </row>
    <row r="131" spans="1:21" x14ac:dyDescent="0.25">
      <c r="A131" s="2" t="s">
        <v>264</v>
      </c>
      <c r="G131" s="2" t="s">
        <v>23</v>
      </c>
      <c r="H131" s="2" t="s">
        <v>24</v>
      </c>
      <c r="I131" s="2" t="s">
        <v>25</v>
      </c>
      <c r="J131" s="2" t="s">
        <v>26</v>
      </c>
      <c r="K131" s="2" t="s">
        <v>27</v>
      </c>
      <c r="L131" s="2" t="s">
        <v>28</v>
      </c>
      <c r="M131" s="2" t="s">
        <v>29</v>
      </c>
      <c r="N131" s="2" t="s">
        <v>30</v>
      </c>
      <c r="O131" s="2" t="s">
        <v>31</v>
      </c>
      <c r="P131" s="2" t="s">
        <v>32</v>
      </c>
      <c r="Q131" s="2" t="s">
        <v>33</v>
      </c>
      <c r="R131" s="2" t="s">
        <v>34</v>
      </c>
      <c r="S131" s="2" t="s">
        <v>35</v>
      </c>
      <c r="T131" s="2" t="s">
        <v>36</v>
      </c>
      <c r="U131" s="2" t="s">
        <v>37</v>
      </c>
    </row>
    <row r="132" spans="1:21" x14ac:dyDescent="0.25">
      <c r="A132" t="s">
        <v>1</v>
      </c>
      <c r="G132">
        <v>8.319E-3</v>
      </c>
      <c r="H132">
        <v>-7.7200000000000005E-2</v>
      </c>
      <c r="I132">
        <v>58.658200000000001</v>
      </c>
      <c r="J132">
        <v>2.81549</v>
      </c>
      <c r="K132">
        <v>36.56</v>
      </c>
      <c r="L132">
        <v>0.77981</v>
      </c>
      <c r="M132">
        <v>0.48084100000000002</v>
      </c>
      <c r="N132">
        <v>0.90642</v>
      </c>
      <c r="O132">
        <v>0.114132</v>
      </c>
      <c r="P132">
        <v>3.2230000000000002E-2</v>
      </c>
      <c r="Q132">
        <v>8.7070999999999996E-2</v>
      </c>
      <c r="R132">
        <v>3.0103999999999999E-2</v>
      </c>
      <c r="S132">
        <v>0</v>
      </c>
      <c r="T132">
        <v>100.395</v>
      </c>
      <c r="U132">
        <v>47.221200000000003</v>
      </c>
    </row>
    <row r="133" spans="1:21" x14ac:dyDescent="0.25">
      <c r="A133" t="s">
        <v>199</v>
      </c>
      <c r="G133">
        <v>8.352E-3</v>
      </c>
      <c r="H133">
        <v>-7.7119999999999994E-2</v>
      </c>
      <c r="I133">
        <v>59.973700000000001</v>
      </c>
      <c r="J133">
        <v>2.3033700000000001</v>
      </c>
      <c r="K133">
        <v>36.548499999999997</v>
      </c>
      <c r="L133">
        <v>0.78330699999999998</v>
      </c>
      <c r="M133">
        <v>0.55485899999999999</v>
      </c>
      <c r="N133">
        <v>0.51218200000000003</v>
      </c>
      <c r="O133">
        <v>0.192796</v>
      </c>
      <c r="P133">
        <v>-2.3570000000000001E-2</v>
      </c>
      <c r="Q133">
        <v>8.8152999999999995E-2</v>
      </c>
      <c r="R133">
        <v>-3.0620000000000001E-2</v>
      </c>
      <c r="S133">
        <v>0</v>
      </c>
      <c r="T133">
        <v>100.834</v>
      </c>
      <c r="U133">
        <v>47.635599999999997</v>
      </c>
    </row>
    <row r="134" spans="1:21" x14ac:dyDescent="0.25">
      <c r="A134" t="s">
        <v>200</v>
      </c>
      <c r="G134">
        <v>-6.4899999999999999E-2</v>
      </c>
      <c r="H134">
        <v>-7.7210000000000001E-2</v>
      </c>
      <c r="I134">
        <v>59.335799999999999</v>
      </c>
      <c r="J134">
        <v>2.94394</v>
      </c>
      <c r="K134">
        <v>35.9148</v>
      </c>
      <c r="L134">
        <v>0.69179299999999999</v>
      </c>
      <c r="M134">
        <v>0.353126</v>
      </c>
      <c r="N134">
        <v>0.51202599999999998</v>
      </c>
      <c r="O134">
        <v>3.6409999999999998E-2</v>
      </c>
      <c r="P134">
        <v>-4.2509999999999999E-2</v>
      </c>
      <c r="Q134">
        <v>4.3241000000000002E-2</v>
      </c>
      <c r="R134">
        <v>9.2022999999999994E-2</v>
      </c>
      <c r="S134">
        <v>0</v>
      </c>
      <c r="T134">
        <v>99.738500000000002</v>
      </c>
      <c r="U134">
        <v>47.051299999999998</v>
      </c>
    </row>
    <row r="135" spans="1:21" x14ac:dyDescent="0.25">
      <c r="A135" t="s">
        <v>4</v>
      </c>
      <c r="G135">
        <v>8.4290000000000007E-3</v>
      </c>
      <c r="H135">
        <v>-7.7200000000000005E-2</v>
      </c>
      <c r="I135">
        <v>59.936900000000001</v>
      </c>
      <c r="J135">
        <v>2.55558</v>
      </c>
      <c r="K135">
        <v>36.685400000000001</v>
      </c>
      <c r="L135">
        <v>0.885598</v>
      </c>
      <c r="M135">
        <v>0.298292</v>
      </c>
      <c r="N135">
        <v>0.81795200000000001</v>
      </c>
      <c r="O135">
        <v>0.191806</v>
      </c>
      <c r="P135">
        <v>-2.3810000000000001E-2</v>
      </c>
      <c r="Q135">
        <v>2.1298999999999998E-2</v>
      </c>
      <c r="R135">
        <v>0.27759099999999998</v>
      </c>
      <c r="S135">
        <v>0</v>
      </c>
      <c r="T135">
        <v>101.578</v>
      </c>
      <c r="U135">
        <v>47.868499999999997</v>
      </c>
    </row>
    <row r="136" spans="1:21" x14ac:dyDescent="0.25">
      <c r="A136" t="s">
        <v>21</v>
      </c>
      <c r="G136">
        <v>-6.4310000000000006E-2</v>
      </c>
      <c r="H136">
        <v>-7.7039999999999997E-2</v>
      </c>
      <c r="I136">
        <v>60.566000000000003</v>
      </c>
      <c r="J136">
        <v>1.7876099999999999</v>
      </c>
      <c r="K136">
        <v>36.540100000000002</v>
      </c>
      <c r="L136">
        <v>0.78589399999999998</v>
      </c>
      <c r="M136">
        <v>0.29952499999999999</v>
      </c>
      <c r="N136">
        <v>0.90219199999999999</v>
      </c>
      <c r="O136">
        <v>0.193386</v>
      </c>
      <c r="P136">
        <v>3.2821999999999997E-2</v>
      </c>
      <c r="Q136">
        <v>8.8967000000000004E-2</v>
      </c>
      <c r="R136">
        <v>0.156029</v>
      </c>
      <c r="S136">
        <v>0</v>
      </c>
      <c r="T136">
        <v>101.211</v>
      </c>
      <c r="U136">
        <v>47.975700000000003</v>
      </c>
    </row>
    <row r="137" spans="1:21" x14ac:dyDescent="0.25">
      <c r="A137" t="s">
        <v>73</v>
      </c>
      <c r="G137">
        <v>8.0638000000000001E-2</v>
      </c>
      <c r="H137">
        <v>-7.6990000000000003E-2</v>
      </c>
      <c r="I137">
        <v>59.904800000000002</v>
      </c>
      <c r="J137">
        <v>1.5314000000000001</v>
      </c>
      <c r="K137">
        <v>38.063899999999997</v>
      </c>
      <c r="L137">
        <v>0.82298000000000004</v>
      </c>
      <c r="M137">
        <v>0.50099800000000005</v>
      </c>
      <c r="N137">
        <v>0.60310200000000003</v>
      </c>
      <c r="O137">
        <v>0.27177200000000001</v>
      </c>
      <c r="P137">
        <v>1.4196E-2</v>
      </c>
      <c r="Q137">
        <v>0.13347000000000001</v>
      </c>
      <c r="R137">
        <v>3.2772999999999997E-2</v>
      </c>
      <c r="S137">
        <v>0</v>
      </c>
      <c r="T137">
        <v>101.883</v>
      </c>
      <c r="U137">
        <v>48.1432</v>
      </c>
    </row>
    <row r="138" spans="1:21" x14ac:dyDescent="0.25">
      <c r="G138">
        <v>-6.3979999999999995E-2</v>
      </c>
      <c r="H138">
        <v>-7.6939999999999995E-2</v>
      </c>
      <c r="I138">
        <v>59.410699999999999</v>
      </c>
      <c r="J138">
        <v>1.79196</v>
      </c>
      <c r="K138">
        <v>39.009099999999997</v>
      </c>
      <c r="L138">
        <v>0.64713600000000004</v>
      </c>
      <c r="M138">
        <v>0.42821700000000001</v>
      </c>
      <c r="N138">
        <v>0.69358399999999998</v>
      </c>
      <c r="O138">
        <v>0.19440399999999999</v>
      </c>
      <c r="P138">
        <v>5.1813999999999999E-2</v>
      </c>
      <c r="Q138">
        <v>9.0061000000000002E-2</v>
      </c>
      <c r="R138">
        <v>-0.21434</v>
      </c>
      <c r="S138">
        <v>0</v>
      </c>
      <c r="T138">
        <v>101.962</v>
      </c>
      <c r="U138">
        <v>48.161000000000001</v>
      </c>
    </row>
    <row r="139" spans="1:21" x14ac:dyDescent="0.25">
      <c r="A139" t="s">
        <v>265</v>
      </c>
      <c r="G139">
        <v>8.2780000000000006E-3</v>
      </c>
      <c r="H139">
        <v>-7.7160000000000006E-2</v>
      </c>
      <c r="I139">
        <v>59.11</v>
      </c>
      <c r="J139">
        <v>2.7522199999999999</v>
      </c>
      <c r="K139">
        <v>37.701799999999999</v>
      </c>
      <c r="L139">
        <v>0.60513300000000003</v>
      </c>
      <c r="M139">
        <v>0.33493400000000001</v>
      </c>
      <c r="N139">
        <v>0.69106500000000004</v>
      </c>
      <c r="O139">
        <v>0.347723</v>
      </c>
      <c r="P139">
        <v>3.2346E-2</v>
      </c>
      <c r="Q139">
        <v>0.10932699999999999</v>
      </c>
      <c r="R139">
        <v>-3.134E-2</v>
      </c>
      <c r="S139">
        <v>0</v>
      </c>
      <c r="T139">
        <v>101.584</v>
      </c>
      <c r="U139">
        <v>47.751300000000001</v>
      </c>
    </row>
    <row r="140" spans="1:21" x14ac:dyDescent="0.25">
      <c r="A140" t="s">
        <v>266</v>
      </c>
      <c r="G140">
        <v>-6.4549999999999996E-2</v>
      </c>
      <c r="H140">
        <v>-7.7090000000000006E-2</v>
      </c>
      <c r="I140">
        <v>60.528500000000001</v>
      </c>
      <c r="J140">
        <v>2.3690500000000001</v>
      </c>
      <c r="K140">
        <v>35.978700000000003</v>
      </c>
      <c r="L140">
        <v>0.87164799999999998</v>
      </c>
      <c r="M140">
        <v>0.44539099999999998</v>
      </c>
      <c r="N140">
        <v>0.98636000000000001</v>
      </c>
      <c r="O140">
        <v>3.7321E-2</v>
      </c>
      <c r="P140">
        <v>-2.35E-2</v>
      </c>
      <c r="Q140">
        <v>6.6442000000000001E-2</v>
      </c>
      <c r="R140">
        <v>-9.221E-2</v>
      </c>
      <c r="S140">
        <v>0</v>
      </c>
      <c r="T140">
        <v>101.026</v>
      </c>
      <c r="U140">
        <v>47.863700000000001</v>
      </c>
    </row>
    <row r="141" spans="1:21" x14ac:dyDescent="0.25">
      <c r="A141" t="s">
        <v>267</v>
      </c>
      <c r="G141">
        <v>-6.4899999999999999E-2</v>
      </c>
      <c r="H141">
        <v>-7.7189999999999995E-2</v>
      </c>
      <c r="I141">
        <v>58.148200000000003</v>
      </c>
      <c r="J141">
        <v>2.4286500000000002</v>
      </c>
      <c r="K141">
        <v>37.529200000000003</v>
      </c>
      <c r="L141">
        <v>0.90334400000000004</v>
      </c>
      <c r="M141">
        <v>0.40757900000000002</v>
      </c>
      <c r="N141">
        <v>0.51666999999999996</v>
      </c>
      <c r="O141">
        <v>0.58052199999999998</v>
      </c>
      <c r="P141">
        <v>-2.384E-2</v>
      </c>
      <c r="Q141">
        <v>2.1221E-2</v>
      </c>
      <c r="R141">
        <v>3.0082000000000001E-2</v>
      </c>
      <c r="S141">
        <v>0</v>
      </c>
      <c r="T141">
        <v>100.4</v>
      </c>
      <c r="U141">
        <v>47.133299999999998</v>
      </c>
    </row>
    <row r="142" spans="1:21" x14ac:dyDescent="0.25">
      <c r="A142" t="s">
        <v>268</v>
      </c>
      <c r="G142">
        <v>0.15441099999999999</v>
      </c>
      <c r="H142">
        <v>-7.7229999999999993E-2</v>
      </c>
      <c r="I142">
        <v>57.234999999999999</v>
      </c>
      <c r="J142">
        <v>2.6174400000000002</v>
      </c>
      <c r="K142">
        <v>39.4039</v>
      </c>
      <c r="L142">
        <v>0.55059899999999995</v>
      </c>
      <c r="M142">
        <v>0.461812</v>
      </c>
      <c r="N142">
        <v>0.566604</v>
      </c>
      <c r="O142">
        <v>0.81252400000000002</v>
      </c>
      <c r="P142">
        <v>1.3344E-2</v>
      </c>
      <c r="Q142">
        <v>2.0673E-2</v>
      </c>
      <c r="R142">
        <v>0.21485399999999999</v>
      </c>
      <c r="S142">
        <v>0</v>
      </c>
      <c r="T142">
        <v>101.974</v>
      </c>
      <c r="U142">
        <v>47.5154</v>
      </c>
    </row>
    <row r="143" spans="1:21" x14ac:dyDescent="0.25">
      <c r="A143" t="s">
        <v>269</v>
      </c>
      <c r="G143">
        <v>-6.4600000000000005E-2</v>
      </c>
      <c r="H143">
        <v>-7.7119999999999994E-2</v>
      </c>
      <c r="I143">
        <v>59.253599999999999</v>
      </c>
      <c r="J143">
        <v>2.5622699999999998</v>
      </c>
      <c r="K143">
        <v>37.685699999999997</v>
      </c>
      <c r="L143">
        <v>0.729653</v>
      </c>
      <c r="M143">
        <v>0.53622700000000001</v>
      </c>
      <c r="N143">
        <v>0.90845399999999998</v>
      </c>
      <c r="O143">
        <v>0.34837899999999999</v>
      </c>
      <c r="P143">
        <v>-2.3609999999999999E-2</v>
      </c>
      <c r="Q143">
        <v>6.6003999999999993E-2</v>
      </c>
      <c r="R143">
        <v>-0.21640000000000001</v>
      </c>
      <c r="S143">
        <v>0</v>
      </c>
      <c r="T143">
        <v>101.709</v>
      </c>
      <c r="U143">
        <v>47.893099999999997</v>
      </c>
    </row>
    <row r="144" spans="1:21" x14ac:dyDescent="0.25">
      <c r="A144" t="s">
        <v>270</v>
      </c>
      <c r="G144">
        <v>8.2570000000000005E-3</v>
      </c>
      <c r="H144">
        <v>-7.7079999999999996E-2</v>
      </c>
      <c r="I144">
        <v>58.6999</v>
      </c>
      <c r="J144">
        <v>1.91594</v>
      </c>
      <c r="K144">
        <v>37.667900000000003</v>
      </c>
      <c r="L144">
        <v>0.749444</v>
      </c>
      <c r="M144">
        <v>0.40878599999999998</v>
      </c>
      <c r="N144">
        <v>0.56027400000000005</v>
      </c>
      <c r="O144">
        <v>0.348692</v>
      </c>
      <c r="P144">
        <v>3.2642999999999998E-2</v>
      </c>
      <c r="Q144">
        <v>0.132411</v>
      </c>
      <c r="R144">
        <v>9.3586000000000003E-2</v>
      </c>
      <c r="S144">
        <v>0</v>
      </c>
      <c r="T144">
        <v>100.541</v>
      </c>
      <c r="U144">
        <v>47.374699999999997</v>
      </c>
    </row>
    <row r="145" spans="1:21" x14ac:dyDescent="0.25">
      <c r="A145" t="s">
        <v>271</v>
      </c>
      <c r="G145">
        <v>8.1370000000000001E-3</v>
      </c>
      <c r="H145">
        <v>-7.714E-2</v>
      </c>
      <c r="I145">
        <v>57.264200000000002</v>
      </c>
      <c r="J145">
        <v>2.7515299999999998</v>
      </c>
      <c r="K145">
        <v>38.433999999999997</v>
      </c>
      <c r="L145">
        <v>0.81518199999999996</v>
      </c>
      <c r="M145">
        <v>0.57191000000000003</v>
      </c>
      <c r="N145">
        <v>0.78382600000000002</v>
      </c>
      <c r="O145">
        <v>0.19194</v>
      </c>
      <c r="P145">
        <v>3.2204000000000003E-2</v>
      </c>
      <c r="Q145">
        <v>0.130964</v>
      </c>
      <c r="R145">
        <v>-3.1649999999999998E-2</v>
      </c>
      <c r="S145">
        <v>0</v>
      </c>
      <c r="T145">
        <v>100.875</v>
      </c>
      <c r="U145">
        <v>47.209899999999998</v>
      </c>
    </row>
    <row r="146" spans="1:21" x14ac:dyDescent="0.25">
      <c r="A146" t="s">
        <v>272</v>
      </c>
      <c r="G146">
        <v>8.371E-3</v>
      </c>
      <c r="H146">
        <v>-7.7020000000000005E-2</v>
      </c>
      <c r="I146">
        <v>60.6464</v>
      </c>
      <c r="J146">
        <v>1.85364</v>
      </c>
      <c r="K146">
        <v>36.783299999999997</v>
      </c>
      <c r="L146">
        <v>0.82177299999999998</v>
      </c>
      <c r="M146">
        <v>0.40948699999999999</v>
      </c>
      <c r="N146">
        <v>0.81588700000000003</v>
      </c>
      <c r="O146">
        <v>3.7901999999999998E-2</v>
      </c>
      <c r="P146">
        <v>3.2885999999999999E-2</v>
      </c>
      <c r="Q146">
        <v>0.111266</v>
      </c>
      <c r="R146">
        <v>3.2521000000000001E-2</v>
      </c>
      <c r="S146">
        <v>0</v>
      </c>
      <c r="T146">
        <v>101.476</v>
      </c>
      <c r="U146">
        <v>48.097999999999999</v>
      </c>
    </row>
    <row r="147" spans="1:21" x14ac:dyDescent="0.25">
      <c r="A147" t="s">
        <v>273</v>
      </c>
      <c r="G147">
        <v>8.1759999999999992E-3</v>
      </c>
      <c r="H147">
        <v>0.149118</v>
      </c>
      <c r="I147">
        <v>58.086100000000002</v>
      </c>
      <c r="J147">
        <v>2.4333499999999999</v>
      </c>
      <c r="K147">
        <v>38.666699999999999</v>
      </c>
      <c r="L147">
        <v>0.83594500000000005</v>
      </c>
      <c r="M147">
        <v>0.42676599999999998</v>
      </c>
      <c r="N147">
        <v>0.65092099999999997</v>
      </c>
      <c r="O147">
        <v>0.192943</v>
      </c>
      <c r="P147">
        <v>-4.8300000000000001E-3</v>
      </c>
      <c r="Q147">
        <v>8.8267999999999999E-2</v>
      </c>
      <c r="R147">
        <v>-0.15412999999999999</v>
      </c>
      <c r="S147">
        <v>0</v>
      </c>
      <c r="T147">
        <v>101.379</v>
      </c>
      <c r="U147">
        <v>47.649799999999999</v>
      </c>
    </row>
    <row r="148" spans="1:21" x14ac:dyDescent="0.25">
      <c r="A148" t="s">
        <v>274</v>
      </c>
      <c r="G148">
        <v>-6.4009999999999997E-2</v>
      </c>
      <c r="H148">
        <v>-7.6960000000000001E-2</v>
      </c>
      <c r="I148">
        <v>59.613700000000001</v>
      </c>
      <c r="J148">
        <v>1.4675100000000001</v>
      </c>
      <c r="K148">
        <v>38.880499999999998</v>
      </c>
      <c r="L148">
        <v>0.806172</v>
      </c>
      <c r="M148">
        <v>0.44645200000000002</v>
      </c>
      <c r="N148">
        <v>0.474105</v>
      </c>
      <c r="O148">
        <v>0.27211099999999999</v>
      </c>
      <c r="P148">
        <v>-2.315E-2</v>
      </c>
      <c r="Q148">
        <v>1.915E-3</v>
      </c>
      <c r="R148">
        <v>3.3255E-2</v>
      </c>
      <c r="S148">
        <v>0</v>
      </c>
      <c r="T148">
        <v>101.83199999999999</v>
      </c>
      <c r="U148">
        <v>48.120399999999997</v>
      </c>
    </row>
    <row r="149" spans="1:21" x14ac:dyDescent="0.25">
      <c r="A149" t="s">
        <v>275</v>
      </c>
      <c r="G149">
        <v>-6.4079999999999998E-2</v>
      </c>
      <c r="H149">
        <v>-7.6990000000000003E-2</v>
      </c>
      <c r="I149">
        <v>61.2697</v>
      </c>
      <c r="J149">
        <v>1.66187</v>
      </c>
      <c r="K149">
        <v>36.663600000000002</v>
      </c>
      <c r="L149">
        <v>0.78805599999999998</v>
      </c>
      <c r="M149">
        <v>0.40986899999999998</v>
      </c>
      <c r="N149">
        <v>0.94372900000000004</v>
      </c>
      <c r="O149">
        <v>0.194132</v>
      </c>
      <c r="P149">
        <v>3.3029000000000003E-2</v>
      </c>
      <c r="Q149">
        <v>8.9758000000000004E-2</v>
      </c>
      <c r="R149">
        <v>-9.0840000000000004E-2</v>
      </c>
      <c r="S149">
        <v>0</v>
      </c>
      <c r="T149">
        <v>101.822</v>
      </c>
      <c r="U149">
        <v>48.371000000000002</v>
      </c>
    </row>
    <row r="150" spans="1:21" x14ac:dyDescent="0.25">
      <c r="A150" t="s">
        <v>276</v>
      </c>
      <c r="G150">
        <v>0.15381600000000001</v>
      </c>
      <c r="H150">
        <v>-7.7090000000000006E-2</v>
      </c>
      <c r="I150">
        <v>58.453800000000001</v>
      </c>
      <c r="J150">
        <v>2.6271399999999998</v>
      </c>
      <c r="K150">
        <v>36.683199999999999</v>
      </c>
      <c r="L150">
        <v>0.80029099999999997</v>
      </c>
      <c r="M150">
        <v>0.42700900000000003</v>
      </c>
      <c r="N150">
        <v>0.907555</v>
      </c>
      <c r="O150">
        <v>-4.0559999999999999E-2</v>
      </c>
      <c r="P150">
        <v>3.2601999999999999E-2</v>
      </c>
      <c r="Q150">
        <v>-2.145E-2</v>
      </c>
      <c r="R150">
        <v>-0.15415000000000001</v>
      </c>
      <c r="S150">
        <v>0</v>
      </c>
      <c r="T150">
        <v>99.792199999999994</v>
      </c>
      <c r="U150">
        <v>47.030900000000003</v>
      </c>
    </row>
    <row r="151" spans="1:21" x14ac:dyDescent="0.25">
      <c r="A151" t="s">
        <v>18</v>
      </c>
      <c r="G151">
        <v>0.153388</v>
      </c>
      <c r="H151">
        <v>-7.7009999999999995E-2</v>
      </c>
      <c r="I151">
        <v>58.959699999999998</v>
      </c>
      <c r="J151">
        <v>1.4669399999999999</v>
      </c>
      <c r="K151">
        <v>36.024299999999997</v>
      </c>
      <c r="L151">
        <v>0.92875799999999997</v>
      </c>
      <c r="M151">
        <v>0.55591100000000004</v>
      </c>
      <c r="N151">
        <v>0.64307700000000001</v>
      </c>
      <c r="O151">
        <v>0.271677</v>
      </c>
      <c r="P151">
        <v>-2.3279999999999999E-2</v>
      </c>
      <c r="Q151">
        <v>2.3414000000000001E-2</v>
      </c>
      <c r="R151">
        <v>3.2620000000000003E-2</v>
      </c>
      <c r="S151">
        <v>0</v>
      </c>
      <c r="T151">
        <v>98.959500000000006</v>
      </c>
      <c r="U151">
        <v>46.851999999999997</v>
      </c>
    </row>
    <row r="152" spans="1:21" x14ac:dyDescent="0.25">
      <c r="A152" t="s">
        <v>277</v>
      </c>
      <c r="G152">
        <v>-6.4119999999999996E-2</v>
      </c>
      <c r="H152">
        <v>0.14985999999999999</v>
      </c>
      <c r="I152">
        <v>59.903100000000002</v>
      </c>
      <c r="J152">
        <v>1.40194</v>
      </c>
      <c r="K152">
        <v>37.840200000000003</v>
      </c>
      <c r="L152">
        <v>0.89371900000000004</v>
      </c>
      <c r="M152">
        <v>0.15338499999999999</v>
      </c>
      <c r="N152">
        <v>1.08216</v>
      </c>
      <c r="O152">
        <v>0.427535</v>
      </c>
      <c r="P152">
        <v>-2.3179999999999999E-2</v>
      </c>
      <c r="Q152">
        <v>6.7543000000000006E-2</v>
      </c>
      <c r="R152">
        <v>9.4868999999999995E-2</v>
      </c>
      <c r="S152">
        <v>0</v>
      </c>
      <c r="T152">
        <v>101.92700000000001</v>
      </c>
      <c r="U152">
        <v>48.279499999999999</v>
      </c>
    </row>
    <row r="153" spans="1:21" x14ac:dyDescent="0.25">
      <c r="A153" t="s">
        <v>278</v>
      </c>
      <c r="G153">
        <v>-6.4649999999999999E-2</v>
      </c>
      <c r="H153">
        <v>-7.7130000000000004E-2</v>
      </c>
      <c r="I153">
        <v>57.777200000000001</v>
      </c>
      <c r="J153">
        <v>2.4964200000000001</v>
      </c>
      <c r="K153">
        <v>35.917000000000002</v>
      </c>
      <c r="L153">
        <v>0.76450899999999999</v>
      </c>
      <c r="M153">
        <v>0.371701</v>
      </c>
      <c r="N153">
        <v>1.1233500000000001</v>
      </c>
      <c r="O153">
        <v>0.19258600000000001</v>
      </c>
      <c r="P153">
        <v>-4.2299999999999997E-2</v>
      </c>
      <c r="Q153">
        <v>0.153667</v>
      </c>
      <c r="R153">
        <v>-9.2719999999999997E-2</v>
      </c>
      <c r="S153">
        <v>0</v>
      </c>
      <c r="T153">
        <v>98.5197</v>
      </c>
      <c r="U153">
        <v>46.4786</v>
      </c>
    </row>
    <row r="154" spans="1:21" x14ac:dyDescent="0.25">
      <c r="G154">
        <v>8.1131999999999996E-2</v>
      </c>
      <c r="H154">
        <v>0.82546799999999998</v>
      </c>
      <c r="I154">
        <v>57.206299999999999</v>
      </c>
      <c r="J154">
        <v>2.04305</v>
      </c>
      <c r="K154">
        <v>38.029499999999999</v>
      </c>
      <c r="L154">
        <v>1.13483</v>
      </c>
      <c r="M154">
        <v>0.51771800000000001</v>
      </c>
      <c r="N154">
        <v>0.60600699999999996</v>
      </c>
      <c r="O154">
        <v>0.19240699999999999</v>
      </c>
      <c r="P154">
        <v>-2.3640000000000001E-2</v>
      </c>
      <c r="Q154">
        <v>8.7747000000000006E-2</v>
      </c>
      <c r="R154">
        <v>0.154636</v>
      </c>
      <c r="S154">
        <v>0</v>
      </c>
      <c r="T154">
        <v>100.855</v>
      </c>
      <c r="U154">
        <v>47.403199999999998</v>
      </c>
    </row>
    <row r="156" spans="1:21" x14ac:dyDescent="0.25">
      <c r="F156" t="s">
        <v>38</v>
      </c>
      <c r="G156">
        <f>AVERAGE(G132:G154)</f>
        <v>1.9827826086956544E-3</v>
      </c>
      <c r="H156">
        <f t="shared" ref="H156:U156" si="21">AVERAGE(H132:H154)</f>
        <v>-1.815060869565218E-2</v>
      </c>
      <c r="I156">
        <f t="shared" si="21"/>
        <v>59.127891304347834</v>
      </c>
      <c r="J156">
        <f t="shared" si="21"/>
        <v>2.1990569565217388</v>
      </c>
      <c r="K156">
        <f t="shared" si="21"/>
        <v>37.357013043478261</v>
      </c>
      <c r="L156">
        <f t="shared" si="21"/>
        <v>0.79980756521739127</v>
      </c>
      <c r="M156">
        <f t="shared" si="21"/>
        <v>0.42612152173913048</v>
      </c>
      <c r="N156">
        <f t="shared" si="21"/>
        <v>0.7481522608695651</v>
      </c>
      <c r="O156">
        <f t="shared" si="21"/>
        <v>0.24358869565217389</v>
      </c>
      <c r="P156">
        <f t="shared" si="21"/>
        <v>1.6911304347826078E-3</v>
      </c>
      <c r="Q156">
        <f t="shared" si="21"/>
        <v>7.3975304347826093E-2</v>
      </c>
      <c r="R156">
        <f t="shared" si="21"/>
        <v>7.2410000000000044E-3</v>
      </c>
      <c r="S156">
        <f t="shared" si="21"/>
        <v>0</v>
      </c>
      <c r="T156">
        <f t="shared" si="21"/>
        <v>100.96838695652171</v>
      </c>
      <c r="U156">
        <f t="shared" si="21"/>
        <v>47.612230434782603</v>
      </c>
    </row>
    <row r="157" spans="1:21" x14ac:dyDescent="0.25">
      <c r="F157" t="s">
        <v>39</v>
      </c>
      <c r="G157">
        <f>STDEV(G132:G154)/SQRT((COUNT(G132:G154)))</f>
        <v>1.5783987094790841E-2</v>
      </c>
      <c r="H157">
        <f t="shared" ref="H157:U157" si="22">STDEV(H132:H154)/SQRT((COUNT(H132:H154)))</f>
        <v>4.06806920468911E-2</v>
      </c>
      <c r="I157">
        <f t="shared" si="22"/>
        <v>0.24095371342308317</v>
      </c>
      <c r="J157">
        <f t="shared" si="22"/>
        <v>0.10329462060926631</v>
      </c>
      <c r="K157">
        <f t="shared" si="22"/>
        <v>0.22296401615989089</v>
      </c>
      <c r="L157">
        <f t="shared" si="22"/>
        <v>2.4680478278562588E-2</v>
      </c>
      <c r="M157">
        <f t="shared" si="22"/>
        <v>2.0391106192902735E-2</v>
      </c>
      <c r="N157">
        <f t="shared" si="22"/>
        <v>4.0605614796002505E-2</v>
      </c>
      <c r="O157">
        <f t="shared" si="22"/>
        <v>3.861976886215332E-2</v>
      </c>
      <c r="P157">
        <f t="shared" si="22"/>
        <v>6.3015509328502393E-3</v>
      </c>
      <c r="Q157">
        <f t="shared" si="22"/>
        <v>9.6430908648936792E-3</v>
      </c>
      <c r="R157">
        <f t="shared" si="22"/>
        <v>2.7083967468923529E-2</v>
      </c>
      <c r="S157">
        <f t="shared" si="22"/>
        <v>0</v>
      </c>
      <c r="T157">
        <f t="shared" si="22"/>
        <v>0.20283513518955623</v>
      </c>
      <c r="U157">
        <f t="shared" si="22"/>
        <v>0.10547059654971469</v>
      </c>
    </row>
    <row r="159" spans="1:21" x14ac:dyDescent="0.25">
      <c r="A159" s="2" t="s">
        <v>279</v>
      </c>
      <c r="G159" s="2" t="s">
        <v>23</v>
      </c>
      <c r="H159" s="2" t="s">
        <v>24</v>
      </c>
      <c r="I159" s="2" t="s">
        <v>25</v>
      </c>
      <c r="J159" s="2" t="s">
        <v>26</v>
      </c>
      <c r="K159" s="2" t="s">
        <v>27</v>
      </c>
      <c r="L159" s="2" t="s">
        <v>28</v>
      </c>
      <c r="M159" s="2" t="s">
        <v>29</v>
      </c>
      <c r="N159" s="2" t="s">
        <v>30</v>
      </c>
      <c r="O159" s="2" t="s">
        <v>31</v>
      </c>
      <c r="P159" s="2" t="s">
        <v>32</v>
      </c>
      <c r="Q159" s="2" t="s">
        <v>33</v>
      </c>
      <c r="R159" s="2" t="s">
        <v>34</v>
      </c>
      <c r="S159" s="2" t="s">
        <v>35</v>
      </c>
      <c r="T159" s="2" t="s">
        <v>36</v>
      </c>
      <c r="U159" s="2" t="s">
        <v>37</v>
      </c>
    </row>
    <row r="160" spans="1:21" x14ac:dyDescent="0.25">
      <c r="A160" t="s">
        <v>1</v>
      </c>
      <c r="G160">
        <v>8.4130000000000003E-3</v>
      </c>
      <c r="H160">
        <v>-7.7179999999999999E-2</v>
      </c>
      <c r="I160">
        <v>58.984699999999997</v>
      </c>
      <c r="J160">
        <v>2.55721</v>
      </c>
      <c r="K160">
        <v>36.036499999999997</v>
      </c>
      <c r="L160">
        <v>0.72836100000000004</v>
      </c>
      <c r="M160">
        <v>0.44475399999999998</v>
      </c>
      <c r="N160">
        <v>0.556369</v>
      </c>
      <c r="O160">
        <v>3.6618999999999999E-2</v>
      </c>
      <c r="P160">
        <v>-5.0499999999999998E-3</v>
      </c>
      <c r="Q160">
        <v>8.745E-2</v>
      </c>
      <c r="R160">
        <v>0.21610599999999999</v>
      </c>
      <c r="S160">
        <v>0</v>
      </c>
      <c r="T160">
        <v>99.574200000000005</v>
      </c>
      <c r="U160">
        <v>46.954700000000003</v>
      </c>
    </row>
    <row r="161" spans="1:21" x14ac:dyDescent="0.25">
      <c r="A161" t="s">
        <v>199</v>
      </c>
      <c r="G161">
        <v>-6.4649999999999999E-2</v>
      </c>
      <c r="H161">
        <v>-7.7119999999999994E-2</v>
      </c>
      <c r="I161">
        <v>60.305500000000002</v>
      </c>
      <c r="J161">
        <v>2.17334</v>
      </c>
      <c r="K161">
        <v>36.502099999999999</v>
      </c>
      <c r="L161">
        <v>0.90685499999999997</v>
      </c>
      <c r="M161">
        <v>0.35392099999999999</v>
      </c>
      <c r="N161">
        <v>0.38149499999999997</v>
      </c>
      <c r="O161">
        <v>3.7164000000000003E-2</v>
      </c>
      <c r="P161">
        <v>3.2593999999999998E-2</v>
      </c>
      <c r="Q161">
        <v>0.110169</v>
      </c>
      <c r="R161">
        <v>0.15515399999999999</v>
      </c>
      <c r="S161">
        <v>0</v>
      </c>
      <c r="T161">
        <v>100.81699999999999</v>
      </c>
      <c r="U161">
        <v>47.689300000000003</v>
      </c>
    </row>
    <row r="162" spans="1:21" x14ac:dyDescent="0.25">
      <c r="A162" t="s">
        <v>200</v>
      </c>
      <c r="G162">
        <v>-6.5049999999999997E-2</v>
      </c>
      <c r="H162">
        <v>-7.7229999999999993E-2</v>
      </c>
      <c r="I162">
        <v>60.688699999999997</v>
      </c>
      <c r="J162">
        <v>2.5553599999999999</v>
      </c>
      <c r="K162">
        <v>36.609000000000002</v>
      </c>
      <c r="L162">
        <v>0.78003500000000003</v>
      </c>
      <c r="M162">
        <v>0.31646600000000003</v>
      </c>
      <c r="N162">
        <v>0.42482500000000001</v>
      </c>
      <c r="O162">
        <v>0.34710400000000002</v>
      </c>
      <c r="P162">
        <v>-2.3879999999999998E-2</v>
      </c>
      <c r="Q162">
        <v>8.6885000000000004E-2</v>
      </c>
      <c r="R162">
        <v>0.27735900000000002</v>
      </c>
      <c r="S162">
        <v>0</v>
      </c>
      <c r="T162">
        <v>101.92</v>
      </c>
      <c r="U162">
        <v>48.067500000000003</v>
      </c>
    </row>
    <row r="163" spans="1:21" x14ac:dyDescent="0.25">
      <c r="A163" t="s">
        <v>4</v>
      </c>
      <c r="G163">
        <v>8.3239999999999998E-3</v>
      </c>
      <c r="H163">
        <v>-7.7219999999999997E-2</v>
      </c>
      <c r="I163">
        <v>58.915399999999998</v>
      </c>
      <c r="J163">
        <v>2.7493099999999999</v>
      </c>
      <c r="K163">
        <v>37.390500000000003</v>
      </c>
      <c r="L163">
        <v>0.814496</v>
      </c>
      <c r="M163">
        <v>0.29808400000000002</v>
      </c>
      <c r="N163">
        <v>0.51576299999999997</v>
      </c>
      <c r="O163">
        <v>0.26936100000000002</v>
      </c>
      <c r="P163">
        <v>5.0880000000000002E-2</v>
      </c>
      <c r="Q163">
        <v>8.6800000000000002E-2</v>
      </c>
      <c r="R163">
        <v>0.15356900000000001</v>
      </c>
      <c r="S163">
        <v>0</v>
      </c>
      <c r="T163">
        <v>101.175</v>
      </c>
      <c r="U163">
        <v>47.512599999999999</v>
      </c>
    </row>
    <row r="164" spans="1:21" x14ac:dyDescent="0.25">
      <c r="A164" t="s">
        <v>21</v>
      </c>
      <c r="G164">
        <v>0.154721</v>
      </c>
      <c r="H164">
        <v>-7.7200000000000005E-2</v>
      </c>
      <c r="I164">
        <v>58.628500000000003</v>
      </c>
      <c r="J164">
        <v>2.55897</v>
      </c>
      <c r="K164">
        <v>36.702399999999997</v>
      </c>
      <c r="L164">
        <v>0.97331900000000005</v>
      </c>
      <c r="M164">
        <v>0.37106299999999998</v>
      </c>
      <c r="N164">
        <v>0.51448799999999995</v>
      </c>
      <c r="O164">
        <v>0.58065</v>
      </c>
      <c r="P164">
        <v>-5.1700000000000001E-3</v>
      </c>
      <c r="Q164">
        <v>2.1153999999999999E-2</v>
      </c>
      <c r="R164">
        <v>-9.3689999999999996E-2</v>
      </c>
      <c r="S164">
        <v>0</v>
      </c>
      <c r="T164">
        <v>100.32899999999999</v>
      </c>
      <c r="U164">
        <v>47.133899999999997</v>
      </c>
    </row>
    <row r="165" spans="1:21" x14ac:dyDescent="0.25">
      <c r="A165" t="s">
        <v>201</v>
      </c>
      <c r="G165">
        <v>0.15462100000000001</v>
      </c>
      <c r="H165">
        <v>-7.7219999999999997E-2</v>
      </c>
      <c r="I165">
        <v>58.347099999999998</v>
      </c>
      <c r="J165">
        <v>2.9434999999999998</v>
      </c>
      <c r="K165">
        <v>38.216299999999997</v>
      </c>
      <c r="L165">
        <v>0.83144600000000002</v>
      </c>
      <c r="M165">
        <v>0.42572199999999999</v>
      </c>
      <c r="N165">
        <v>0.298508</v>
      </c>
      <c r="O165">
        <v>0.26934000000000002</v>
      </c>
      <c r="P165">
        <v>-5.2199999999999998E-3</v>
      </c>
      <c r="Q165">
        <v>2.0996000000000001E-2</v>
      </c>
      <c r="R165">
        <v>2.9808999999999999E-2</v>
      </c>
      <c r="S165">
        <v>0</v>
      </c>
      <c r="T165">
        <v>101.455</v>
      </c>
      <c r="U165">
        <v>47.495899999999999</v>
      </c>
    </row>
    <row r="166" spans="1:21" x14ac:dyDescent="0.25">
      <c r="G166">
        <v>8.4449999999999994E-3</v>
      </c>
      <c r="H166">
        <v>-7.7289999999999998E-2</v>
      </c>
      <c r="I166">
        <v>58.874899999999997</v>
      </c>
      <c r="J166">
        <v>2.9403999999999999</v>
      </c>
      <c r="K166">
        <v>35.5124</v>
      </c>
      <c r="L166">
        <v>0.77760300000000004</v>
      </c>
      <c r="M166">
        <v>0.40731099999999998</v>
      </c>
      <c r="N166">
        <v>0.42476799999999998</v>
      </c>
      <c r="O166">
        <v>0.26877299999999998</v>
      </c>
      <c r="P166">
        <v>-5.3699999999999998E-3</v>
      </c>
      <c r="Q166">
        <v>-1.4599999999999999E-3</v>
      </c>
      <c r="R166">
        <v>0.21462200000000001</v>
      </c>
      <c r="S166">
        <v>0</v>
      </c>
      <c r="T166">
        <v>99.345100000000002</v>
      </c>
      <c r="U166">
        <v>46.732700000000001</v>
      </c>
    </row>
    <row r="167" spans="1:21" x14ac:dyDescent="0.25">
      <c r="A167" t="s">
        <v>280</v>
      </c>
      <c r="G167">
        <v>8.1772999999999998E-2</v>
      </c>
      <c r="H167">
        <v>0.14917900000000001</v>
      </c>
      <c r="I167">
        <v>59.644799999999996</v>
      </c>
      <c r="J167">
        <v>2.6226600000000002</v>
      </c>
      <c r="K167">
        <v>36.004600000000003</v>
      </c>
      <c r="L167">
        <v>1.0088299999999999</v>
      </c>
      <c r="M167">
        <v>0.31660500000000003</v>
      </c>
      <c r="N167">
        <v>0.381166</v>
      </c>
      <c r="O167">
        <v>0.114201</v>
      </c>
      <c r="P167">
        <v>1.3592E-2</v>
      </c>
      <c r="Q167">
        <v>8.7122000000000005E-2</v>
      </c>
      <c r="R167">
        <v>9.2079999999999995E-2</v>
      </c>
      <c r="S167">
        <v>0</v>
      </c>
      <c r="T167">
        <v>100.517</v>
      </c>
      <c r="U167">
        <v>47.418199999999999</v>
      </c>
    </row>
    <row r="168" spans="1:21" x14ac:dyDescent="0.25">
      <c r="A168" t="s">
        <v>281</v>
      </c>
      <c r="G168">
        <v>-6.4710000000000004E-2</v>
      </c>
      <c r="H168">
        <v>-7.714E-2</v>
      </c>
      <c r="I168">
        <v>59.793999999999997</v>
      </c>
      <c r="J168">
        <v>2.56216</v>
      </c>
      <c r="K168">
        <v>37.3033</v>
      </c>
      <c r="L168">
        <v>0.79946700000000004</v>
      </c>
      <c r="M168">
        <v>0.335119</v>
      </c>
      <c r="N168">
        <v>0.16483300000000001</v>
      </c>
      <c r="O168">
        <v>0.50387099999999996</v>
      </c>
      <c r="P168">
        <v>-2.367E-2</v>
      </c>
      <c r="Q168">
        <v>6.5724000000000005E-2</v>
      </c>
      <c r="R168">
        <v>-0.21668000000000001</v>
      </c>
      <c r="S168">
        <v>0</v>
      </c>
      <c r="T168">
        <v>101.146</v>
      </c>
      <c r="U168">
        <v>47.6785</v>
      </c>
    </row>
    <row r="169" spans="1:21" x14ac:dyDescent="0.25">
      <c r="A169" t="s">
        <v>282</v>
      </c>
      <c r="G169">
        <v>8.293E-3</v>
      </c>
      <c r="H169">
        <v>-7.7109999999999998E-2</v>
      </c>
      <c r="I169">
        <v>59.642200000000003</v>
      </c>
      <c r="J169">
        <v>2.1111</v>
      </c>
      <c r="K169">
        <v>37.062899999999999</v>
      </c>
      <c r="L169">
        <v>1.01257</v>
      </c>
      <c r="M169">
        <v>0.51813900000000002</v>
      </c>
      <c r="N169">
        <v>0.42642099999999999</v>
      </c>
      <c r="O169">
        <v>0.50423399999999996</v>
      </c>
      <c r="P169">
        <v>-2.3599999999999999E-2</v>
      </c>
      <c r="Q169">
        <v>2.6699999999999998E-4</v>
      </c>
      <c r="R169">
        <v>-0.15445</v>
      </c>
      <c r="S169">
        <v>0</v>
      </c>
      <c r="T169">
        <v>101.03100000000001</v>
      </c>
      <c r="U169">
        <v>47.650500000000001</v>
      </c>
    </row>
    <row r="170" spans="1:21" x14ac:dyDescent="0.25">
      <c r="A170" t="s">
        <v>283</v>
      </c>
      <c r="G170">
        <v>8.3599999999999994E-3</v>
      </c>
      <c r="H170">
        <v>-7.7200000000000005E-2</v>
      </c>
      <c r="I170">
        <v>58.876899999999999</v>
      </c>
      <c r="J170">
        <v>2.9453200000000002</v>
      </c>
      <c r="K170">
        <v>36.228900000000003</v>
      </c>
      <c r="L170">
        <v>0.67427099999999995</v>
      </c>
      <c r="M170">
        <v>0.35312300000000002</v>
      </c>
      <c r="N170">
        <v>0.25159599999999999</v>
      </c>
      <c r="O170">
        <v>0.19190699999999999</v>
      </c>
      <c r="P170">
        <v>5.0959999999999998E-2</v>
      </c>
      <c r="Q170">
        <v>2.128E-2</v>
      </c>
      <c r="R170">
        <v>-3.175E-2</v>
      </c>
      <c r="S170">
        <v>0</v>
      </c>
      <c r="T170">
        <v>99.493700000000004</v>
      </c>
      <c r="U170">
        <v>46.838299999999997</v>
      </c>
    </row>
    <row r="171" spans="1:21" x14ac:dyDescent="0.25">
      <c r="A171" t="s">
        <v>284</v>
      </c>
      <c r="G171">
        <v>-6.4879999999999993E-2</v>
      </c>
      <c r="H171">
        <v>-7.7189999999999995E-2</v>
      </c>
      <c r="I171">
        <v>57.366599999999998</v>
      </c>
      <c r="J171">
        <v>2.5560700000000001</v>
      </c>
      <c r="K171">
        <v>38.705800000000004</v>
      </c>
      <c r="L171">
        <v>0.74527600000000005</v>
      </c>
      <c r="M171">
        <v>0.49908999999999998</v>
      </c>
      <c r="N171">
        <v>0.47654600000000003</v>
      </c>
      <c r="O171">
        <v>0.26960600000000001</v>
      </c>
      <c r="P171">
        <v>-2.3820000000000001E-2</v>
      </c>
      <c r="Q171">
        <v>4.3298999999999997E-2</v>
      </c>
      <c r="R171">
        <v>0.21580299999999999</v>
      </c>
      <c r="S171">
        <v>0</v>
      </c>
      <c r="T171">
        <v>100.712</v>
      </c>
      <c r="U171">
        <v>47.148299999999999</v>
      </c>
    </row>
    <row r="172" spans="1:21" x14ac:dyDescent="0.25">
      <c r="A172" t="s">
        <v>285</v>
      </c>
      <c r="G172">
        <v>0.153836</v>
      </c>
      <c r="H172">
        <v>-7.7100000000000002E-2</v>
      </c>
      <c r="I172">
        <v>58.566400000000002</v>
      </c>
      <c r="J172">
        <v>1.9808699999999999</v>
      </c>
      <c r="K172">
        <v>37.401600000000002</v>
      </c>
      <c r="L172">
        <v>1.0658700000000001</v>
      </c>
      <c r="M172">
        <v>0.42681200000000002</v>
      </c>
      <c r="N172">
        <v>0.297323</v>
      </c>
      <c r="O172">
        <v>0.270681</v>
      </c>
      <c r="P172">
        <v>-4.8500000000000001E-3</v>
      </c>
      <c r="Q172">
        <v>8.8187000000000001E-2</v>
      </c>
      <c r="R172">
        <v>3.1419000000000002E-2</v>
      </c>
      <c r="S172">
        <v>0</v>
      </c>
      <c r="T172">
        <v>100.20099999999999</v>
      </c>
      <c r="U172">
        <v>47.176099999999998</v>
      </c>
    </row>
    <row r="173" spans="1:21" x14ac:dyDescent="0.25">
      <c r="A173" t="s">
        <v>286</v>
      </c>
      <c r="G173">
        <v>-6.5240000000000006E-2</v>
      </c>
      <c r="H173">
        <v>-7.7299999999999994E-2</v>
      </c>
      <c r="I173">
        <v>58.197899999999997</v>
      </c>
      <c r="J173">
        <v>2.6196000000000002</v>
      </c>
      <c r="K173">
        <v>36.654000000000003</v>
      </c>
      <c r="L173">
        <v>1.1114299999999999</v>
      </c>
      <c r="M173">
        <v>0.44338300000000003</v>
      </c>
      <c r="N173">
        <v>0.29586200000000001</v>
      </c>
      <c r="O173">
        <v>0.57940000000000003</v>
      </c>
      <c r="P173">
        <v>6.9231000000000001E-2</v>
      </c>
      <c r="Q173">
        <v>8.5863999999999996E-2</v>
      </c>
      <c r="R173">
        <v>9.0657000000000001E-2</v>
      </c>
      <c r="S173">
        <v>0</v>
      </c>
      <c r="T173">
        <v>100.005</v>
      </c>
      <c r="U173">
        <v>46.881100000000004</v>
      </c>
    </row>
    <row r="174" spans="1:21" x14ac:dyDescent="0.25">
      <c r="A174" t="s">
        <v>287</v>
      </c>
      <c r="G174">
        <v>8.2819999999999994E-3</v>
      </c>
      <c r="H174">
        <v>-7.7340000000000006E-2</v>
      </c>
      <c r="I174">
        <v>57.463299999999997</v>
      </c>
      <c r="J174">
        <v>2.8133300000000001</v>
      </c>
      <c r="K174">
        <v>35.621400000000001</v>
      </c>
      <c r="L174">
        <v>1.09209</v>
      </c>
      <c r="M174">
        <v>0.58878699999999995</v>
      </c>
      <c r="N174">
        <v>0.29482999999999998</v>
      </c>
      <c r="O174">
        <v>0.812079</v>
      </c>
      <c r="P174">
        <v>3.1711999999999997E-2</v>
      </c>
      <c r="Q174">
        <v>-2.16E-3</v>
      </c>
      <c r="R174">
        <v>-9.5399999999999999E-2</v>
      </c>
      <c r="S174">
        <v>0</v>
      </c>
      <c r="T174">
        <v>98.550899999999999</v>
      </c>
      <c r="U174">
        <v>46.148000000000003</v>
      </c>
    </row>
    <row r="175" spans="1:21" x14ac:dyDescent="0.25">
      <c r="A175" t="s">
        <v>288</v>
      </c>
      <c r="G175">
        <v>8.4049999999999993E-3</v>
      </c>
      <c r="H175">
        <v>0.14913899999999999</v>
      </c>
      <c r="I175">
        <v>60.168100000000003</v>
      </c>
      <c r="J175">
        <v>2.4911599999999998</v>
      </c>
      <c r="K175">
        <v>36.952399999999997</v>
      </c>
      <c r="L175">
        <v>0.65763000000000005</v>
      </c>
      <c r="M175">
        <v>0.35316999999999998</v>
      </c>
      <c r="N175">
        <v>0.33863500000000002</v>
      </c>
      <c r="O175">
        <v>0.34726499999999999</v>
      </c>
      <c r="P175">
        <v>6.9670999999999997E-2</v>
      </c>
      <c r="Q175">
        <v>0.109031</v>
      </c>
      <c r="R175">
        <v>0.27753499999999998</v>
      </c>
      <c r="S175">
        <v>0</v>
      </c>
      <c r="T175">
        <v>101.922</v>
      </c>
      <c r="U175">
        <v>48.015000000000001</v>
      </c>
    </row>
    <row r="176" spans="1:21" x14ac:dyDescent="0.25">
      <c r="A176" t="s">
        <v>289</v>
      </c>
      <c r="G176">
        <v>8.2629999999999995E-3</v>
      </c>
      <c r="H176">
        <v>-7.714E-2</v>
      </c>
      <c r="I176">
        <v>58.103499999999997</v>
      </c>
      <c r="J176">
        <v>2.3655599999999999</v>
      </c>
      <c r="K176">
        <v>37.540700000000001</v>
      </c>
      <c r="L176">
        <v>0.69426299999999996</v>
      </c>
      <c r="M176">
        <v>0.42648900000000001</v>
      </c>
      <c r="N176">
        <v>0.34166800000000003</v>
      </c>
      <c r="O176">
        <v>0.270202</v>
      </c>
      <c r="P176">
        <v>1.372E-2</v>
      </c>
      <c r="Q176">
        <v>0.175509</v>
      </c>
      <c r="R176">
        <v>9.2720999999999998E-2</v>
      </c>
      <c r="S176">
        <v>0</v>
      </c>
      <c r="T176">
        <v>99.955500000000001</v>
      </c>
      <c r="U176">
        <v>46.987499999999997</v>
      </c>
    </row>
    <row r="177" spans="1:21" x14ac:dyDescent="0.25">
      <c r="A177" t="s">
        <v>290</v>
      </c>
      <c r="G177">
        <v>-6.4380000000000007E-2</v>
      </c>
      <c r="H177">
        <v>-7.7060000000000003E-2</v>
      </c>
      <c r="I177">
        <v>60.546500000000002</v>
      </c>
      <c r="J177">
        <v>1.9185300000000001</v>
      </c>
      <c r="K177">
        <v>37.415900000000001</v>
      </c>
      <c r="L177">
        <v>0.90898400000000001</v>
      </c>
      <c r="M177">
        <v>0.42736400000000002</v>
      </c>
      <c r="N177">
        <v>0.16472700000000001</v>
      </c>
      <c r="O177">
        <v>0.34916700000000001</v>
      </c>
      <c r="P177">
        <v>-4.7000000000000002E-3</v>
      </c>
      <c r="Q177">
        <v>8.8769000000000001E-2</v>
      </c>
      <c r="R177">
        <v>-9.1819999999999999E-2</v>
      </c>
      <c r="S177">
        <v>0</v>
      </c>
      <c r="T177">
        <v>101.58199999999999</v>
      </c>
      <c r="U177">
        <v>48.045900000000003</v>
      </c>
    </row>
    <row r="178" spans="1:21" x14ac:dyDescent="0.25">
      <c r="A178" t="s">
        <v>291</v>
      </c>
      <c r="G178">
        <v>8.3070000000000001E-3</v>
      </c>
      <c r="H178">
        <v>0.14888499999999999</v>
      </c>
      <c r="I178">
        <v>57.799100000000003</v>
      </c>
      <c r="J178">
        <v>2.4943200000000001</v>
      </c>
      <c r="K178">
        <v>36.8399</v>
      </c>
      <c r="L178">
        <v>1.2017500000000001</v>
      </c>
      <c r="M178">
        <v>0.35278300000000001</v>
      </c>
      <c r="N178">
        <v>0.25293700000000002</v>
      </c>
      <c r="O178">
        <v>0.42504999999999998</v>
      </c>
      <c r="P178">
        <v>-4.2549999999999998E-2</v>
      </c>
      <c r="Q178">
        <v>-2.2669999999999999E-2</v>
      </c>
      <c r="R178">
        <v>-3.1859999999999999E-2</v>
      </c>
      <c r="S178">
        <v>0</v>
      </c>
      <c r="T178">
        <v>99.426000000000002</v>
      </c>
      <c r="U178">
        <v>46.72</v>
      </c>
    </row>
    <row r="179" spans="1:21" x14ac:dyDescent="0.25">
      <c r="A179" t="s">
        <v>18</v>
      </c>
      <c r="G179">
        <v>8.1336000000000006E-2</v>
      </c>
      <c r="H179">
        <v>-7.7149999999999996E-2</v>
      </c>
      <c r="I179">
        <v>59.752200000000002</v>
      </c>
      <c r="J179">
        <v>2.5589300000000001</v>
      </c>
      <c r="K179">
        <v>37.676600000000001</v>
      </c>
      <c r="L179">
        <v>0.74653899999999995</v>
      </c>
      <c r="M179">
        <v>0.44494800000000001</v>
      </c>
      <c r="N179">
        <v>0.34047899999999998</v>
      </c>
      <c r="O179">
        <v>0.192381</v>
      </c>
      <c r="P179">
        <v>1.3729999999999999E-2</v>
      </c>
      <c r="Q179">
        <v>-4.3920000000000001E-2</v>
      </c>
      <c r="R179">
        <v>9.2706999999999998E-2</v>
      </c>
      <c r="S179">
        <v>0</v>
      </c>
      <c r="T179">
        <v>101.779</v>
      </c>
      <c r="U179">
        <v>47.897199999999998</v>
      </c>
    </row>
    <row r="180" spans="1:21" x14ac:dyDescent="0.25">
      <c r="A180" t="s">
        <v>292</v>
      </c>
      <c r="G180">
        <v>-6.497E-2</v>
      </c>
      <c r="H180">
        <v>-7.7219999999999997E-2</v>
      </c>
      <c r="I180">
        <v>58.881300000000003</v>
      </c>
      <c r="J180">
        <v>2.0416799999999999</v>
      </c>
      <c r="K180">
        <v>35.309699999999999</v>
      </c>
      <c r="L180">
        <v>1.06243</v>
      </c>
      <c r="M180">
        <v>0.35288599999999998</v>
      </c>
      <c r="N180">
        <v>0.38061200000000001</v>
      </c>
      <c r="O180">
        <v>0.73589599999999999</v>
      </c>
      <c r="P180">
        <v>-2.3879999999999998E-2</v>
      </c>
      <c r="Q180">
        <v>-8.3000000000000001E-4</v>
      </c>
      <c r="R180">
        <v>0.15360299999999999</v>
      </c>
      <c r="S180">
        <v>0</v>
      </c>
      <c r="T180">
        <v>98.751199999999997</v>
      </c>
      <c r="U180">
        <v>46.579700000000003</v>
      </c>
    </row>
    <row r="181" spans="1:21" x14ac:dyDescent="0.25">
      <c r="A181" t="s">
        <v>293</v>
      </c>
      <c r="G181">
        <v>8.286E-3</v>
      </c>
      <c r="H181">
        <v>-7.7179999999999999E-2</v>
      </c>
      <c r="I181">
        <v>57.991300000000003</v>
      </c>
      <c r="J181">
        <v>2.6880500000000001</v>
      </c>
      <c r="K181">
        <v>37.1937</v>
      </c>
      <c r="L181">
        <v>0.76293299999999997</v>
      </c>
      <c r="M181">
        <v>0.31660199999999999</v>
      </c>
      <c r="N181">
        <v>0.29742400000000002</v>
      </c>
      <c r="O181">
        <v>0.34765099999999999</v>
      </c>
      <c r="P181">
        <v>-5.0800000000000003E-3</v>
      </c>
      <c r="Q181">
        <v>4.3414000000000001E-2</v>
      </c>
      <c r="R181">
        <v>-3.1449999999999999E-2</v>
      </c>
      <c r="S181">
        <v>0</v>
      </c>
      <c r="T181">
        <v>99.535600000000002</v>
      </c>
      <c r="U181">
        <v>46.766100000000002</v>
      </c>
    </row>
    <row r="182" spans="1:21" x14ac:dyDescent="0.25">
      <c r="G182">
        <v>8.3850000000000001E-3</v>
      </c>
      <c r="H182">
        <v>0.14915999999999999</v>
      </c>
      <c r="I182">
        <v>58.140999999999998</v>
      </c>
      <c r="J182">
        <v>2.3649900000000001</v>
      </c>
      <c r="K182">
        <v>35.953899999999997</v>
      </c>
      <c r="L182">
        <v>1.0094799999999999</v>
      </c>
      <c r="M182">
        <v>0.29838700000000001</v>
      </c>
      <c r="N182">
        <v>0.164466</v>
      </c>
      <c r="O182">
        <v>0.34753299999999998</v>
      </c>
      <c r="P182">
        <v>1.3615E-2</v>
      </c>
      <c r="Q182">
        <v>-2.2419999999999999E-2</v>
      </c>
      <c r="R182">
        <v>9.2188999999999993E-2</v>
      </c>
      <c r="S182">
        <v>0</v>
      </c>
      <c r="T182">
        <v>98.520700000000005</v>
      </c>
      <c r="U182">
        <v>46.422600000000003</v>
      </c>
    </row>
    <row r="183" spans="1:21" x14ac:dyDescent="0.25">
      <c r="G183">
        <v>8.2199999999999999E-3</v>
      </c>
      <c r="H183">
        <v>-7.7210000000000001E-2</v>
      </c>
      <c r="I183">
        <v>58.529400000000003</v>
      </c>
      <c r="J183">
        <v>2.5581299999999998</v>
      </c>
      <c r="K183">
        <v>38.367899999999999</v>
      </c>
      <c r="L183">
        <v>0.93803499999999995</v>
      </c>
      <c r="M183">
        <v>0.44395400000000002</v>
      </c>
      <c r="N183">
        <v>0.298317</v>
      </c>
      <c r="O183">
        <v>0.65825</v>
      </c>
      <c r="P183">
        <v>-4.2569999999999997E-2</v>
      </c>
      <c r="Q183">
        <v>2.1063999999999999E-2</v>
      </c>
      <c r="R183">
        <v>-3.1940000000000003E-2</v>
      </c>
      <c r="S183">
        <v>0</v>
      </c>
      <c r="T183">
        <v>101.672</v>
      </c>
      <c r="U183">
        <v>47.636499999999998</v>
      </c>
    </row>
    <row r="184" spans="1:21" x14ac:dyDescent="0.25">
      <c r="G184">
        <v>8.1723000000000004E-2</v>
      </c>
      <c r="H184">
        <v>-7.7249999999999999E-2</v>
      </c>
      <c r="I184">
        <v>58.022500000000001</v>
      </c>
      <c r="J184">
        <v>2.68296</v>
      </c>
      <c r="K184">
        <v>36.795000000000002</v>
      </c>
      <c r="L184">
        <v>0.778833</v>
      </c>
      <c r="M184">
        <v>0.53529400000000005</v>
      </c>
      <c r="N184">
        <v>0.20916000000000001</v>
      </c>
      <c r="O184">
        <v>0.26903500000000002</v>
      </c>
      <c r="P184">
        <v>-5.2900000000000004E-3</v>
      </c>
      <c r="Q184">
        <v>-1.1299999999999999E-3</v>
      </c>
      <c r="R184">
        <v>0.27685599999999999</v>
      </c>
      <c r="S184">
        <v>0</v>
      </c>
      <c r="T184">
        <v>99.567700000000002</v>
      </c>
      <c r="U184">
        <v>46.698500000000003</v>
      </c>
    </row>
    <row r="185" spans="1:21" x14ac:dyDescent="0.25">
      <c r="G185">
        <v>8.2590000000000007E-3</v>
      </c>
      <c r="H185">
        <v>-7.7229999999999993E-2</v>
      </c>
      <c r="I185">
        <v>57.956499999999998</v>
      </c>
      <c r="J185">
        <v>2.87818</v>
      </c>
      <c r="K185">
        <v>37.751300000000001</v>
      </c>
      <c r="L185">
        <v>0.67325100000000004</v>
      </c>
      <c r="M185">
        <v>0.31604100000000002</v>
      </c>
      <c r="N185">
        <v>0.34206799999999998</v>
      </c>
      <c r="O185">
        <v>0.57999900000000004</v>
      </c>
      <c r="P185">
        <v>-2.3949999999999999E-2</v>
      </c>
      <c r="Q185">
        <v>4.2682999999999999E-2</v>
      </c>
      <c r="R185">
        <v>2.9582000000000001E-2</v>
      </c>
      <c r="S185">
        <v>0</v>
      </c>
      <c r="T185">
        <v>100.477</v>
      </c>
      <c r="U185">
        <v>47.0657</v>
      </c>
    </row>
    <row r="187" spans="1:21" x14ac:dyDescent="0.25">
      <c r="F187" t="s">
        <v>38</v>
      </c>
      <c r="G187">
        <f>AVERAGE(G160:G185)</f>
        <v>1.3937384615384619E-2</v>
      </c>
      <c r="H187">
        <f t="shared" ref="H187:U187" si="23">AVERAGE(H160:H185)</f>
        <v>-4.2381423076923067E-2</v>
      </c>
      <c r="I187">
        <f t="shared" si="23"/>
        <v>58.853396153846148</v>
      </c>
      <c r="J187">
        <f t="shared" si="23"/>
        <v>2.5281419230769231</v>
      </c>
      <c r="K187">
        <f t="shared" si="23"/>
        <v>36.913411538461531</v>
      </c>
      <c r="L187">
        <f t="shared" si="23"/>
        <v>0.87523257692307677</v>
      </c>
      <c r="M187">
        <f t="shared" si="23"/>
        <v>0.39870373076923077</v>
      </c>
      <c r="N187">
        <f t="shared" si="23"/>
        <v>0.33981869230769235</v>
      </c>
      <c r="O187">
        <f t="shared" si="23"/>
        <v>0.36836226923076926</v>
      </c>
      <c r="P187">
        <f t="shared" si="23"/>
        <v>3.502115384615383E-3</v>
      </c>
      <c r="Q187">
        <f t="shared" si="23"/>
        <v>4.5810653846153834E-2</v>
      </c>
      <c r="R187">
        <f t="shared" si="23"/>
        <v>6.5874269230769236E-2</v>
      </c>
      <c r="S187">
        <f t="shared" si="23"/>
        <v>0</v>
      </c>
      <c r="T187">
        <f t="shared" si="23"/>
        <v>100.36386923076924</v>
      </c>
      <c r="U187">
        <f t="shared" si="23"/>
        <v>47.206165384615396</v>
      </c>
    </row>
    <row r="188" spans="1:21" x14ac:dyDescent="0.25">
      <c r="F188" t="s">
        <v>39</v>
      </c>
      <c r="G188">
        <f>STDEV(G160:G185)/SQRT((COUNT(G160:G185)))</f>
        <v>1.3403422954440455E-2</v>
      </c>
      <c r="H188">
        <f t="shared" ref="H188:U188" si="24">STDEV(H160:H185)/SQRT((COUNT(H160:H185)))</f>
        <v>1.632880906742842E-2</v>
      </c>
      <c r="I188">
        <f t="shared" si="24"/>
        <v>0.18614411410193163</v>
      </c>
      <c r="J188">
        <f t="shared" si="24"/>
        <v>5.6915574186060948E-2</v>
      </c>
      <c r="K188">
        <f t="shared" si="24"/>
        <v>0.17212621070034392</v>
      </c>
      <c r="L188">
        <f t="shared" si="24"/>
        <v>3.086949520247978E-2</v>
      </c>
      <c r="M188">
        <f t="shared" si="24"/>
        <v>1.5345135367030312E-2</v>
      </c>
      <c r="N188">
        <f t="shared" si="24"/>
        <v>2.110540788137695E-2</v>
      </c>
      <c r="O188">
        <f t="shared" si="24"/>
        <v>3.936670364475571E-2</v>
      </c>
      <c r="P188">
        <f t="shared" si="24"/>
        <v>6.1466478612522352E-3</v>
      </c>
      <c r="Q188">
        <f t="shared" si="24"/>
        <v>1.0247338083310643E-2</v>
      </c>
      <c r="R188">
        <f t="shared" si="24"/>
        <v>2.7022770588157271E-2</v>
      </c>
      <c r="S188">
        <f t="shared" si="24"/>
        <v>0</v>
      </c>
      <c r="T188">
        <f t="shared" si="24"/>
        <v>0.20584282179664901</v>
      </c>
      <c r="U188">
        <f t="shared" si="24"/>
        <v>0.10421902586414339</v>
      </c>
    </row>
    <row r="190" spans="1:21" x14ac:dyDescent="0.25">
      <c r="A190" s="2" t="s">
        <v>294</v>
      </c>
      <c r="G190" s="2" t="s">
        <v>23</v>
      </c>
      <c r="H190" s="2" t="s">
        <v>24</v>
      </c>
      <c r="I190" s="2" t="s">
        <v>25</v>
      </c>
      <c r="J190" s="2" t="s">
        <v>26</v>
      </c>
      <c r="K190" s="2" t="s">
        <v>27</v>
      </c>
      <c r="L190" s="2" t="s">
        <v>28</v>
      </c>
      <c r="M190" s="2" t="s">
        <v>29</v>
      </c>
      <c r="N190" s="2" t="s">
        <v>30</v>
      </c>
      <c r="O190" s="2" t="s">
        <v>31</v>
      </c>
      <c r="P190" s="2" t="s">
        <v>32</v>
      </c>
      <c r="Q190" s="2" t="s">
        <v>33</v>
      </c>
      <c r="R190" s="2" t="s">
        <v>34</v>
      </c>
      <c r="S190" s="2" t="s">
        <v>35</v>
      </c>
      <c r="T190" s="2" t="s">
        <v>36</v>
      </c>
      <c r="U190" s="2" t="s">
        <v>37</v>
      </c>
    </row>
    <row r="191" spans="1:21" x14ac:dyDescent="0.25">
      <c r="A191" t="s">
        <v>1</v>
      </c>
      <c r="G191">
        <v>8.5400000000000007E-3</v>
      </c>
      <c r="H191">
        <v>-7.7060000000000003E-2</v>
      </c>
      <c r="I191">
        <v>60.031399999999998</v>
      </c>
      <c r="J191">
        <v>1.92032</v>
      </c>
      <c r="K191">
        <v>36.513100000000001</v>
      </c>
      <c r="L191">
        <v>0.752058</v>
      </c>
      <c r="M191">
        <v>0.35524099999999997</v>
      </c>
      <c r="N191">
        <v>0.29577700000000001</v>
      </c>
      <c r="O191">
        <v>0.115926</v>
      </c>
      <c r="P191">
        <v>-4.5500000000000002E-3</v>
      </c>
      <c r="Q191">
        <v>1.343E-3</v>
      </c>
      <c r="R191">
        <v>0.15667200000000001</v>
      </c>
      <c r="S191">
        <v>0</v>
      </c>
      <c r="T191">
        <v>100.069</v>
      </c>
      <c r="U191">
        <v>47.389600000000002</v>
      </c>
    </row>
    <row r="192" spans="1:21" x14ac:dyDescent="0.25">
      <c r="A192" t="s">
        <v>199</v>
      </c>
      <c r="G192">
        <v>-6.4689999999999998E-2</v>
      </c>
      <c r="H192">
        <v>-7.7149999999999996E-2</v>
      </c>
      <c r="I192">
        <v>57.333799999999997</v>
      </c>
      <c r="J192">
        <v>2.3045399999999998</v>
      </c>
      <c r="K192">
        <v>37.457799999999999</v>
      </c>
      <c r="L192">
        <v>0.71324399999999999</v>
      </c>
      <c r="M192">
        <v>0.299286</v>
      </c>
      <c r="N192">
        <v>0.25523299999999999</v>
      </c>
      <c r="O192">
        <v>0.42658200000000002</v>
      </c>
      <c r="P192">
        <v>-4.233E-2</v>
      </c>
      <c r="Q192">
        <v>-4.376E-2</v>
      </c>
      <c r="R192">
        <v>0.15525900000000001</v>
      </c>
      <c r="S192">
        <v>0</v>
      </c>
      <c r="T192">
        <v>98.717699999999994</v>
      </c>
      <c r="U192">
        <v>46.392499999999998</v>
      </c>
    </row>
    <row r="193" spans="1:21" x14ac:dyDescent="0.25">
      <c r="A193" t="s">
        <v>200</v>
      </c>
      <c r="G193">
        <v>0.22730900000000001</v>
      </c>
      <c r="H193">
        <v>-7.7109999999999998E-2</v>
      </c>
      <c r="I193">
        <v>58.881399999999999</v>
      </c>
      <c r="J193">
        <v>2.2416</v>
      </c>
      <c r="K193">
        <v>37.961599999999997</v>
      </c>
      <c r="L193">
        <v>0.97855099999999995</v>
      </c>
      <c r="M193">
        <v>0.317714</v>
      </c>
      <c r="N193">
        <v>0.12282899999999999</v>
      </c>
      <c r="O193">
        <v>0.193189</v>
      </c>
      <c r="P193">
        <v>-4.2270000000000002E-2</v>
      </c>
      <c r="Q193">
        <v>6.6464999999999996E-2</v>
      </c>
      <c r="R193">
        <v>9.3659999999999993E-2</v>
      </c>
      <c r="S193">
        <v>0</v>
      </c>
      <c r="T193">
        <v>100.965</v>
      </c>
      <c r="U193">
        <v>47.483199999999997</v>
      </c>
    </row>
    <row r="194" spans="1:21" x14ac:dyDescent="0.25">
      <c r="A194" t="s">
        <v>4</v>
      </c>
      <c r="G194">
        <v>8.3230000000000005E-3</v>
      </c>
      <c r="H194">
        <v>-7.7030000000000001E-2</v>
      </c>
      <c r="I194">
        <v>58.412399999999998</v>
      </c>
      <c r="J194">
        <v>1.92184</v>
      </c>
      <c r="K194">
        <v>38.756799999999998</v>
      </c>
      <c r="L194">
        <v>0.96411100000000005</v>
      </c>
      <c r="M194">
        <v>0.39171600000000001</v>
      </c>
      <c r="N194">
        <v>7.9644999999999994E-2</v>
      </c>
      <c r="O194">
        <v>0.19406899999999999</v>
      </c>
      <c r="P194">
        <v>-2.3279999999999999E-2</v>
      </c>
      <c r="Q194">
        <v>-4.2520000000000002E-2</v>
      </c>
      <c r="R194">
        <v>-2.9239999999999999E-2</v>
      </c>
      <c r="S194">
        <v>0</v>
      </c>
      <c r="T194">
        <v>100.557</v>
      </c>
      <c r="U194">
        <v>47.351100000000002</v>
      </c>
    </row>
    <row r="195" spans="1:21" x14ac:dyDescent="0.25">
      <c r="A195" t="s">
        <v>21</v>
      </c>
      <c r="G195">
        <v>-6.4710000000000004E-2</v>
      </c>
      <c r="H195">
        <v>-7.7160000000000006E-2</v>
      </c>
      <c r="I195">
        <v>58.7256</v>
      </c>
      <c r="J195">
        <v>2.6279699999999999</v>
      </c>
      <c r="K195">
        <v>37.785600000000002</v>
      </c>
      <c r="L195">
        <v>0.73028199999999999</v>
      </c>
      <c r="M195">
        <v>0.31758599999999998</v>
      </c>
      <c r="N195">
        <v>0.25450800000000001</v>
      </c>
      <c r="O195">
        <v>0.19287299999999999</v>
      </c>
      <c r="P195">
        <v>-4.2369999999999998E-2</v>
      </c>
      <c r="Q195">
        <v>1.8100000000000001E-4</v>
      </c>
      <c r="R195">
        <v>9.3217999999999995E-2</v>
      </c>
      <c r="S195">
        <v>0</v>
      </c>
      <c r="T195">
        <v>100.544</v>
      </c>
      <c r="U195">
        <v>47.297800000000002</v>
      </c>
    </row>
    <row r="196" spans="1:21" x14ac:dyDescent="0.25">
      <c r="A196" t="s">
        <v>295</v>
      </c>
      <c r="G196">
        <v>8.4679999999999998E-3</v>
      </c>
      <c r="H196">
        <v>-7.7039999999999997E-2</v>
      </c>
      <c r="I196">
        <v>60.0139</v>
      </c>
      <c r="J196">
        <v>2.1137299999999999</v>
      </c>
      <c r="K196">
        <v>37.936999999999998</v>
      </c>
      <c r="L196">
        <v>0.66345500000000002</v>
      </c>
      <c r="M196">
        <v>0.208567</v>
      </c>
      <c r="N196">
        <v>0.47313300000000003</v>
      </c>
      <c r="O196">
        <v>3.7967000000000001E-2</v>
      </c>
      <c r="P196">
        <v>5.1761000000000001E-2</v>
      </c>
      <c r="Q196">
        <v>6.7419000000000007E-2</v>
      </c>
      <c r="R196">
        <v>0.15673000000000001</v>
      </c>
      <c r="S196">
        <v>0</v>
      </c>
      <c r="T196">
        <v>101.655</v>
      </c>
      <c r="U196">
        <v>48.020699999999998</v>
      </c>
    </row>
    <row r="197" spans="1:21" x14ac:dyDescent="0.25">
      <c r="G197">
        <v>8.6140000000000001E-3</v>
      </c>
      <c r="H197">
        <v>-7.7240000000000003E-2</v>
      </c>
      <c r="I197">
        <v>60.593299999999999</v>
      </c>
      <c r="J197">
        <v>2.6271900000000001</v>
      </c>
      <c r="K197">
        <v>35.388599999999997</v>
      </c>
      <c r="L197">
        <v>1.1508100000000001</v>
      </c>
      <c r="M197">
        <v>0.243837</v>
      </c>
      <c r="N197">
        <v>0.29315000000000002</v>
      </c>
      <c r="O197">
        <v>0.34790700000000002</v>
      </c>
      <c r="P197">
        <v>1.3608E-2</v>
      </c>
      <c r="Q197">
        <v>4.3199000000000001E-2</v>
      </c>
      <c r="R197">
        <v>3.0148999999999999E-2</v>
      </c>
      <c r="S197">
        <v>0</v>
      </c>
      <c r="T197">
        <v>100.663</v>
      </c>
      <c r="U197">
        <v>47.537799999999997</v>
      </c>
    </row>
    <row r="198" spans="1:21" x14ac:dyDescent="0.25">
      <c r="A198" t="s">
        <v>296</v>
      </c>
      <c r="G198">
        <v>-6.454E-2</v>
      </c>
      <c r="H198">
        <v>-7.7090000000000006E-2</v>
      </c>
      <c r="I198">
        <v>59.136800000000001</v>
      </c>
      <c r="J198">
        <v>2.1794099999999998</v>
      </c>
      <c r="K198">
        <v>36.782899999999998</v>
      </c>
      <c r="L198">
        <v>1.06793</v>
      </c>
      <c r="M198">
        <v>0.42797000000000002</v>
      </c>
      <c r="N198">
        <v>0.515046</v>
      </c>
      <c r="O198">
        <v>0.115552</v>
      </c>
      <c r="P198">
        <v>-4.2200000000000001E-2</v>
      </c>
      <c r="Q198">
        <v>-4.3090000000000003E-2</v>
      </c>
      <c r="R198">
        <v>-0.03</v>
      </c>
      <c r="S198">
        <v>0</v>
      </c>
      <c r="T198">
        <v>99.968599999999995</v>
      </c>
      <c r="U198">
        <v>47.218600000000002</v>
      </c>
    </row>
    <row r="199" spans="1:21" x14ac:dyDescent="0.25">
      <c r="A199" t="s">
        <v>297</v>
      </c>
      <c r="G199">
        <v>-6.4199999999999993E-2</v>
      </c>
      <c r="H199">
        <v>-7.7020000000000005E-2</v>
      </c>
      <c r="I199">
        <v>59.563000000000002</v>
      </c>
      <c r="J199">
        <v>1.4695499999999999</v>
      </c>
      <c r="K199">
        <v>37.061700000000002</v>
      </c>
      <c r="L199">
        <v>0.71857800000000005</v>
      </c>
      <c r="M199">
        <v>0.42877700000000002</v>
      </c>
      <c r="N199">
        <v>0.25295600000000001</v>
      </c>
      <c r="O199">
        <v>0.50648800000000005</v>
      </c>
      <c r="P199">
        <v>5.1825000000000003E-2</v>
      </c>
      <c r="Q199">
        <v>2.3733000000000001E-2</v>
      </c>
      <c r="R199">
        <v>3.3030999999999998E-2</v>
      </c>
      <c r="S199">
        <v>0</v>
      </c>
      <c r="T199">
        <v>99.968400000000003</v>
      </c>
      <c r="U199">
        <v>47.309199999999997</v>
      </c>
    </row>
    <row r="200" spans="1:21" x14ac:dyDescent="0.25">
      <c r="A200" t="s">
        <v>298</v>
      </c>
      <c r="G200">
        <v>8.4419999999999999E-3</v>
      </c>
      <c r="H200">
        <v>-7.7039999999999997E-2</v>
      </c>
      <c r="I200">
        <v>58.482599999999998</v>
      </c>
      <c r="J200">
        <v>1.7261599999999999</v>
      </c>
      <c r="K200">
        <v>37.564900000000002</v>
      </c>
      <c r="L200">
        <v>0.73497100000000004</v>
      </c>
      <c r="M200">
        <v>0.33682600000000001</v>
      </c>
      <c r="N200">
        <v>0.34260800000000002</v>
      </c>
      <c r="O200">
        <v>0.19401099999999999</v>
      </c>
      <c r="P200">
        <v>-6.0789999999999997E-2</v>
      </c>
      <c r="Q200">
        <v>8.9545E-2</v>
      </c>
      <c r="R200">
        <v>0.21889600000000001</v>
      </c>
      <c r="S200">
        <v>0</v>
      </c>
      <c r="T200">
        <v>99.561199999999999</v>
      </c>
      <c r="U200">
        <v>47.007199999999997</v>
      </c>
    </row>
    <row r="201" spans="1:21" x14ac:dyDescent="0.25">
      <c r="A201" t="s">
        <v>299</v>
      </c>
      <c r="G201">
        <v>-6.4670000000000005E-2</v>
      </c>
      <c r="H201">
        <v>-7.7149999999999996E-2</v>
      </c>
      <c r="I201">
        <v>59.658900000000003</v>
      </c>
      <c r="J201">
        <v>2.7597100000000001</v>
      </c>
      <c r="K201">
        <v>37.639899999999997</v>
      </c>
      <c r="L201">
        <v>0.92402799999999996</v>
      </c>
      <c r="M201">
        <v>0.33587</v>
      </c>
      <c r="N201">
        <v>0.51618699999999995</v>
      </c>
      <c r="O201">
        <v>3.7137999999999997E-2</v>
      </c>
      <c r="P201">
        <v>-2.3609999999999999E-2</v>
      </c>
      <c r="Q201">
        <v>0.11012</v>
      </c>
      <c r="R201">
        <v>-9.2670000000000002E-2</v>
      </c>
      <c r="S201">
        <v>0</v>
      </c>
      <c r="T201">
        <v>101.724</v>
      </c>
      <c r="U201">
        <v>47.928199999999997</v>
      </c>
    </row>
    <row r="202" spans="1:21" x14ac:dyDescent="0.25">
      <c r="A202" t="s">
        <v>300</v>
      </c>
      <c r="G202">
        <v>-6.4320000000000002E-2</v>
      </c>
      <c r="H202">
        <v>-7.7049999999999993E-2</v>
      </c>
      <c r="I202">
        <v>58.942</v>
      </c>
      <c r="J202">
        <v>2.0505800000000001</v>
      </c>
      <c r="K202">
        <v>37.125100000000003</v>
      </c>
      <c r="L202">
        <v>0.84006199999999998</v>
      </c>
      <c r="M202">
        <v>0.37337500000000001</v>
      </c>
      <c r="N202">
        <v>0.38497300000000001</v>
      </c>
      <c r="O202">
        <v>3.7939000000000001E-2</v>
      </c>
      <c r="P202">
        <v>-4.2070000000000003E-2</v>
      </c>
      <c r="Q202">
        <v>0.111376</v>
      </c>
      <c r="R202">
        <v>3.2599000000000003E-2</v>
      </c>
      <c r="S202">
        <v>0</v>
      </c>
      <c r="T202">
        <v>99.714500000000001</v>
      </c>
      <c r="U202">
        <v>47.131100000000004</v>
      </c>
    </row>
    <row r="203" spans="1:21" x14ac:dyDescent="0.25">
      <c r="A203" t="s">
        <v>301</v>
      </c>
      <c r="G203">
        <v>-6.4670000000000005E-2</v>
      </c>
      <c r="H203">
        <v>-7.714E-2</v>
      </c>
      <c r="I203">
        <v>57.7714</v>
      </c>
      <c r="J203">
        <v>1.78752</v>
      </c>
      <c r="K203">
        <v>36.863599999999998</v>
      </c>
      <c r="L203">
        <v>1.27898</v>
      </c>
      <c r="M203">
        <v>0.24432799999999999</v>
      </c>
      <c r="N203">
        <v>0.42965100000000001</v>
      </c>
      <c r="O203">
        <v>0.114983</v>
      </c>
      <c r="P203">
        <v>-4.2340000000000003E-2</v>
      </c>
      <c r="Q203">
        <v>0.17600199999999999</v>
      </c>
      <c r="R203">
        <v>0.40323100000000001</v>
      </c>
      <c r="S203">
        <v>0</v>
      </c>
      <c r="T203">
        <v>98.885400000000004</v>
      </c>
      <c r="U203">
        <v>46.590499999999999</v>
      </c>
    </row>
    <row r="204" spans="1:21" x14ac:dyDescent="0.25">
      <c r="A204" t="s">
        <v>302</v>
      </c>
      <c r="G204">
        <v>8.0849000000000004E-2</v>
      </c>
      <c r="H204">
        <v>-7.6990000000000003E-2</v>
      </c>
      <c r="I204">
        <v>59.258800000000001</v>
      </c>
      <c r="J204">
        <v>1.7282999999999999</v>
      </c>
      <c r="K204">
        <v>38.614100000000001</v>
      </c>
      <c r="L204">
        <v>0.894922</v>
      </c>
      <c r="M204">
        <v>0.22714200000000001</v>
      </c>
      <c r="N204">
        <v>0.21151400000000001</v>
      </c>
      <c r="O204">
        <v>0.19443299999999999</v>
      </c>
      <c r="P204">
        <v>1.4374E-2</v>
      </c>
      <c r="Q204">
        <v>-2.01E-2</v>
      </c>
      <c r="R204">
        <v>3.3334000000000003E-2</v>
      </c>
      <c r="S204">
        <v>0</v>
      </c>
      <c r="T204">
        <v>101.161</v>
      </c>
      <c r="U204">
        <v>47.742899999999999</v>
      </c>
    </row>
    <row r="205" spans="1:21" x14ac:dyDescent="0.25">
      <c r="A205" t="s">
        <v>303</v>
      </c>
      <c r="G205">
        <v>-6.4729999999999996E-2</v>
      </c>
      <c r="H205">
        <v>-7.7170000000000002E-2</v>
      </c>
      <c r="I205">
        <v>58.005600000000001</v>
      </c>
      <c r="J205">
        <v>2.3706</v>
      </c>
      <c r="K205">
        <v>36.772199999999998</v>
      </c>
      <c r="L205">
        <v>0.97722200000000004</v>
      </c>
      <c r="M205">
        <v>0.42735800000000002</v>
      </c>
      <c r="N205">
        <v>0.20969599999999999</v>
      </c>
      <c r="O205">
        <v>0.27074799999999999</v>
      </c>
      <c r="P205">
        <v>1.3809999999999999E-2</v>
      </c>
      <c r="Q205">
        <v>-4.3839999999999997E-2</v>
      </c>
      <c r="R205">
        <v>3.1078999999999999E-2</v>
      </c>
      <c r="S205">
        <v>0</v>
      </c>
      <c r="T205">
        <v>98.892600000000002</v>
      </c>
      <c r="U205">
        <v>46.539099999999998</v>
      </c>
    </row>
    <row r="206" spans="1:21" x14ac:dyDescent="0.25">
      <c r="A206" t="s">
        <v>304</v>
      </c>
      <c r="G206">
        <v>0.15396199999999999</v>
      </c>
      <c r="H206">
        <v>0.14969199999999999</v>
      </c>
      <c r="I206">
        <v>58.651400000000002</v>
      </c>
      <c r="J206">
        <v>2.4392900000000002</v>
      </c>
      <c r="K206">
        <v>37.691400000000002</v>
      </c>
      <c r="L206">
        <v>0.75031300000000001</v>
      </c>
      <c r="M206">
        <v>0.40962199999999999</v>
      </c>
      <c r="N206">
        <v>0.42980800000000002</v>
      </c>
      <c r="O206">
        <v>0.19370100000000001</v>
      </c>
      <c r="P206">
        <v>1.4068000000000001E-2</v>
      </c>
      <c r="Q206">
        <v>0.110944</v>
      </c>
      <c r="R206">
        <v>-0.21587999999999999</v>
      </c>
      <c r="S206">
        <v>0</v>
      </c>
      <c r="T206">
        <v>100.77800000000001</v>
      </c>
      <c r="U206">
        <v>47.466200000000001</v>
      </c>
    </row>
    <row r="207" spans="1:21" x14ac:dyDescent="0.25">
      <c r="A207" t="s">
        <v>305</v>
      </c>
      <c r="G207">
        <v>8.4659999999999996E-3</v>
      </c>
      <c r="H207">
        <v>0.14941499999999999</v>
      </c>
      <c r="I207">
        <v>57.819000000000003</v>
      </c>
      <c r="J207">
        <v>2.3036799999999999</v>
      </c>
      <c r="K207">
        <v>36.856200000000001</v>
      </c>
      <c r="L207">
        <v>1.1345400000000001</v>
      </c>
      <c r="M207">
        <v>0.26225999999999999</v>
      </c>
      <c r="N207">
        <v>0.385384</v>
      </c>
      <c r="O207">
        <v>0.42596299999999998</v>
      </c>
      <c r="P207">
        <v>-2.376E-2</v>
      </c>
      <c r="Q207">
        <v>-4.428E-2</v>
      </c>
      <c r="R207">
        <v>0.15451699999999999</v>
      </c>
      <c r="S207">
        <v>0</v>
      </c>
      <c r="T207">
        <v>99.431399999999996</v>
      </c>
      <c r="U207">
        <v>46.744999999999997</v>
      </c>
    </row>
    <row r="208" spans="1:21" x14ac:dyDescent="0.25">
      <c r="A208" t="s">
        <v>306</v>
      </c>
      <c r="G208">
        <v>8.1544000000000005E-2</v>
      </c>
      <c r="H208">
        <v>-7.7179999999999999E-2</v>
      </c>
      <c r="I208">
        <v>57.653500000000001</v>
      </c>
      <c r="J208">
        <v>2.2408100000000002</v>
      </c>
      <c r="K208">
        <v>37.008299999999998</v>
      </c>
      <c r="L208">
        <v>0.69519500000000001</v>
      </c>
      <c r="M208">
        <v>0.536771</v>
      </c>
      <c r="N208">
        <v>0.210091</v>
      </c>
      <c r="O208">
        <v>0.81598199999999999</v>
      </c>
      <c r="P208">
        <v>1.37E-2</v>
      </c>
      <c r="Q208">
        <v>2.1762E-2</v>
      </c>
      <c r="R208">
        <v>-3.1269999999999999E-2</v>
      </c>
      <c r="S208">
        <v>0</v>
      </c>
      <c r="T208">
        <v>99.169300000000007</v>
      </c>
      <c r="U208">
        <v>46.532400000000003</v>
      </c>
    </row>
    <row r="209" spans="1:21" x14ac:dyDescent="0.25">
      <c r="A209" t="s">
        <v>307</v>
      </c>
      <c r="G209">
        <v>8.4200000000000004E-3</v>
      </c>
      <c r="H209">
        <v>0.149508</v>
      </c>
      <c r="I209">
        <v>58.164099999999998</v>
      </c>
      <c r="J209">
        <v>2.4348100000000001</v>
      </c>
      <c r="K209">
        <v>37.535800000000002</v>
      </c>
      <c r="L209">
        <v>0.76594200000000001</v>
      </c>
      <c r="M209">
        <v>0.37233300000000003</v>
      </c>
      <c r="N209">
        <v>0.21041399999999999</v>
      </c>
      <c r="O209">
        <v>0.34873100000000001</v>
      </c>
      <c r="P209">
        <v>-6.1089999999999998E-2</v>
      </c>
      <c r="Q209">
        <v>0.131992</v>
      </c>
      <c r="R209">
        <v>3.1192999999999999E-2</v>
      </c>
      <c r="S209">
        <v>0</v>
      </c>
      <c r="T209">
        <v>100.092</v>
      </c>
      <c r="U209">
        <v>47.080800000000004</v>
      </c>
    </row>
    <row r="210" spans="1:21" x14ac:dyDescent="0.25">
      <c r="A210" t="s">
        <v>18</v>
      </c>
      <c r="G210">
        <v>8.4239999999999992E-3</v>
      </c>
      <c r="H210">
        <v>-7.7179999999999999E-2</v>
      </c>
      <c r="I210">
        <v>59.324199999999998</v>
      </c>
      <c r="J210">
        <v>2.4999699999999998</v>
      </c>
      <c r="K210">
        <v>37.175400000000003</v>
      </c>
      <c r="L210">
        <v>0.81807700000000005</v>
      </c>
      <c r="M210">
        <v>0.46362199999999998</v>
      </c>
      <c r="N210">
        <v>0.20913699999999999</v>
      </c>
      <c r="O210">
        <v>0.58230199999999999</v>
      </c>
      <c r="P210">
        <v>-2.3730000000000001E-2</v>
      </c>
      <c r="Q210">
        <v>4.3757999999999998E-2</v>
      </c>
      <c r="R210">
        <v>-9.3179999999999999E-2</v>
      </c>
      <c r="S210">
        <v>0</v>
      </c>
      <c r="T210">
        <v>100.931</v>
      </c>
      <c r="U210">
        <v>47.481299999999997</v>
      </c>
    </row>
    <row r="211" spans="1:21" x14ac:dyDescent="0.25">
      <c r="A211" t="s">
        <v>308</v>
      </c>
      <c r="G211">
        <v>-6.4460000000000003E-2</v>
      </c>
      <c r="H211">
        <v>0.15011099999999999</v>
      </c>
      <c r="I211">
        <v>59.488</v>
      </c>
      <c r="J211">
        <v>2.2411099999999999</v>
      </c>
      <c r="K211">
        <v>37.197899999999997</v>
      </c>
      <c r="L211">
        <v>0.62713700000000006</v>
      </c>
      <c r="M211">
        <v>0.28167999999999999</v>
      </c>
      <c r="N211">
        <v>0.34090799999999999</v>
      </c>
      <c r="O211">
        <v>-4.0300000000000002E-2</v>
      </c>
      <c r="P211">
        <v>-2.3400000000000001E-2</v>
      </c>
      <c r="Q211">
        <v>4.5022E-2</v>
      </c>
      <c r="R211">
        <v>0.28029599999999999</v>
      </c>
      <c r="S211">
        <v>0</v>
      </c>
      <c r="T211">
        <v>100.524</v>
      </c>
      <c r="U211">
        <v>47.518999999999998</v>
      </c>
    </row>
    <row r="212" spans="1:21" x14ac:dyDescent="0.25">
      <c r="A212" t="s">
        <v>309</v>
      </c>
      <c r="G212">
        <v>8.3739999999999995E-3</v>
      </c>
      <c r="H212">
        <v>-7.707E-2</v>
      </c>
      <c r="I212">
        <v>59.5139</v>
      </c>
      <c r="J212">
        <v>1.72777</v>
      </c>
      <c r="K212">
        <v>37.9848</v>
      </c>
      <c r="L212">
        <v>1.1406099999999999</v>
      </c>
      <c r="M212">
        <v>0.48277399999999998</v>
      </c>
      <c r="N212">
        <v>0.47302699999999998</v>
      </c>
      <c r="O212">
        <v>0.50577000000000005</v>
      </c>
      <c r="P212">
        <v>-4.215E-2</v>
      </c>
      <c r="Q212">
        <v>0.110929</v>
      </c>
      <c r="R212">
        <v>-9.1819999999999999E-2</v>
      </c>
      <c r="S212">
        <v>0</v>
      </c>
      <c r="T212">
        <v>101.73699999999999</v>
      </c>
      <c r="U212">
        <v>47.970100000000002</v>
      </c>
    </row>
    <row r="213" spans="1:21" x14ac:dyDescent="0.25">
      <c r="G213">
        <v>-6.4380000000000007E-2</v>
      </c>
      <c r="H213">
        <v>0.37676999999999999</v>
      </c>
      <c r="I213">
        <v>58.476900000000001</v>
      </c>
      <c r="J213">
        <v>1.7254700000000001</v>
      </c>
      <c r="K213">
        <v>37.0214</v>
      </c>
      <c r="L213">
        <v>0.76949800000000002</v>
      </c>
      <c r="M213">
        <v>0.33664699999999997</v>
      </c>
      <c r="N213">
        <v>0.34114100000000003</v>
      </c>
      <c r="O213">
        <v>0.34960999999999998</v>
      </c>
      <c r="P213">
        <v>-4.62E-3</v>
      </c>
      <c r="Q213">
        <v>2.3127000000000002E-2</v>
      </c>
      <c r="R213">
        <v>0.218388</v>
      </c>
      <c r="S213">
        <v>0</v>
      </c>
      <c r="T213">
        <v>99.57</v>
      </c>
      <c r="U213">
        <v>47.0533</v>
      </c>
    </row>
    <row r="214" spans="1:21" x14ac:dyDescent="0.25">
      <c r="G214">
        <v>8.4030000000000007E-3</v>
      </c>
      <c r="H214">
        <v>0.149565</v>
      </c>
      <c r="I214">
        <v>57.868600000000001</v>
      </c>
      <c r="J214">
        <v>1.7251099999999999</v>
      </c>
      <c r="K214">
        <v>37.168100000000003</v>
      </c>
      <c r="L214">
        <v>1.0332399999999999</v>
      </c>
      <c r="M214">
        <v>0.48255399999999998</v>
      </c>
      <c r="N214">
        <v>0.42954999999999999</v>
      </c>
      <c r="O214">
        <v>0.42707299999999998</v>
      </c>
      <c r="P214">
        <v>-4.79E-3</v>
      </c>
      <c r="Q214">
        <v>8.8527999999999996E-2</v>
      </c>
      <c r="R214">
        <v>0.155665</v>
      </c>
      <c r="S214">
        <v>0</v>
      </c>
      <c r="T214">
        <v>99.531499999999994</v>
      </c>
      <c r="U214">
        <v>46.874899999999997</v>
      </c>
    </row>
    <row r="215" spans="1:21" x14ac:dyDescent="0.25">
      <c r="G215">
        <v>8.1442000000000001E-2</v>
      </c>
      <c r="H215">
        <v>-7.7130000000000004E-2</v>
      </c>
      <c r="I215">
        <v>59.5777</v>
      </c>
      <c r="J215">
        <v>2.5655000000000001</v>
      </c>
      <c r="K215">
        <v>38.147100000000002</v>
      </c>
      <c r="L215">
        <v>0.88953000000000004</v>
      </c>
      <c r="M215">
        <v>0.29946099999999998</v>
      </c>
      <c r="N215">
        <v>0.16647000000000001</v>
      </c>
      <c r="O215">
        <v>0.19314300000000001</v>
      </c>
      <c r="P215">
        <v>1.3927999999999999E-2</v>
      </c>
      <c r="Q215">
        <v>-4.3520000000000003E-2</v>
      </c>
      <c r="R215">
        <v>-3.0460000000000001E-2</v>
      </c>
      <c r="S215">
        <v>0</v>
      </c>
      <c r="T215">
        <v>101.783</v>
      </c>
      <c r="U215">
        <v>47.888300000000001</v>
      </c>
    </row>
    <row r="216" spans="1:21" x14ac:dyDescent="0.25">
      <c r="G216">
        <v>-6.4500000000000002E-2</v>
      </c>
      <c r="H216">
        <v>-7.7079999999999996E-2</v>
      </c>
      <c r="I216">
        <v>57.941499999999998</v>
      </c>
      <c r="J216">
        <v>2.1789200000000002</v>
      </c>
      <c r="K216">
        <v>38.323799999999999</v>
      </c>
      <c r="L216">
        <v>0.87345700000000004</v>
      </c>
      <c r="M216">
        <v>0.226386</v>
      </c>
      <c r="N216">
        <v>0.60808300000000004</v>
      </c>
      <c r="O216">
        <v>0.50532900000000003</v>
      </c>
      <c r="P216">
        <v>7.0254999999999998E-2</v>
      </c>
      <c r="Q216">
        <v>-6.5180000000000002E-2</v>
      </c>
      <c r="R216">
        <v>-9.2060000000000003E-2</v>
      </c>
      <c r="S216">
        <v>0</v>
      </c>
      <c r="T216">
        <v>100.429</v>
      </c>
      <c r="U216">
        <v>47.203299999999999</v>
      </c>
    </row>
    <row r="217" spans="1:21" x14ac:dyDescent="0.25">
      <c r="G217">
        <v>-6.5379999999999994E-2</v>
      </c>
      <c r="H217">
        <v>0.14871500000000001</v>
      </c>
      <c r="I217">
        <v>57.551400000000001</v>
      </c>
      <c r="J217">
        <v>2.8808600000000002</v>
      </c>
      <c r="K217">
        <v>37.209699999999998</v>
      </c>
      <c r="L217">
        <v>1.25207</v>
      </c>
      <c r="M217">
        <v>0.38899299999999998</v>
      </c>
      <c r="N217">
        <v>0.47354400000000002</v>
      </c>
      <c r="O217">
        <v>0.57994299999999999</v>
      </c>
      <c r="P217">
        <v>-5.4799999999999996E-3</v>
      </c>
      <c r="Q217">
        <v>2.0070999999999999E-2</v>
      </c>
      <c r="R217">
        <v>9.0654999999999999E-2</v>
      </c>
      <c r="S217">
        <v>0</v>
      </c>
      <c r="T217">
        <v>100.52500000000001</v>
      </c>
      <c r="U217">
        <v>47.016500000000001</v>
      </c>
    </row>
    <row r="218" spans="1:21" x14ac:dyDescent="0.25">
      <c r="G218">
        <v>0.15454599999999999</v>
      </c>
      <c r="H218">
        <v>-7.7079999999999996E-2</v>
      </c>
      <c r="I218">
        <v>61.063099999999999</v>
      </c>
      <c r="J218">
        <v>2.1139899999999998</v>
      </c>
      <c r="K218">
        <v>36.552999999999997</v>
      </c>
      <c r="L218">
        <v>0.78647599999999995</v>
      </c>
      <c r="M218">
        <v>0.31829299999999999</v>
      </c>
      <c r="N218">
        <v>0.33853699999999998</v>
      </c>
      <c r="O218">
        <v>0.11573700000000001</v>
      </c>
      <c r="P218">
        <v>-4.2130000000000001E-2</v>
      </c>
      <c r="Q218">
        <v>0.111122</v>
      </c>
      <c r="R218">
        <v>9.4333E-2</v>
      </c>
      <c r="S218">
        <v>0</v>
      </c>
      <c r="T218">
        <v>101.53</v>
      </c>
      <c r="U218">
        <v>48.080399999999997</v>
      </c>
    </row>
    <row r="219" spans="1:21" x14ac:dyDescent="0.25">
      <c r="G219">
        <v>-6.4380000000000007E-2</v>
      </c>
      <c r="H219">
        <v>-7.707E-2</v>
      </c>
      <c r="I219">
        <v>61.241100000000003</v>
      </c>
      <c r="J219">
        <v>1.9866999999999999</v>
      </c>
      <c r="K219">
        <v>37.012300000000003</v>
      </c>
      <c r="L219">
        <v>0.99929800000000002</v>
      </c>
      <c r="M219">
        <v>0.465144</v>
      </c>
      <c r="N219">
        <v>0.16449900000000001</v>
      </c>
      <c r="O219">
        <v>0.11593100000000001</v>
      </c>
      <c r="P219">
        <v>-4.5700000000000003E-3</v>
      </c>
      <c r="Q219">
        <v>-2.07E-2</v>
      </c>
      <c r="R219">
        <v>-2.9510000000000002E-2</v>
      </c>
      <c r="S219">
        <v>0</v>
      </c>
      <c r="T219">
        <v>101.789</v>
      </c>
      <c r="U219">
        <v>48.226900000000001</v>
      </c>
    </row>
    <row r="220" spans="1:21" x14ac:dyDescent="0.25">
      <c r="G220">
        <v>0.22713900000000001</v>
      </c>
      <c r="H220">
        <v>-7.7079999999999996E-2</v>
      </c>
      <c r="I220">
        <v>59.3812</v>
      </c>
      <c r="J220">
        <v>2.3736299999999999</v>
      </c>
      <c r="K220">
        <v>37.1783</v>
      </c>
      <c r="L220">
        <v>0.92640999999999996</v>
      </c>
      <c r="M220">
        <v>0.42799799999999999</v>
      </c>
      <c r="N220">
        <v>0.38479799999999997</v>
      </c>
      <c r="O220">
        <v>0.115603</v>
      </c>
      <c r="P220">
        <v>-4.2180000000000002E-2</v>
      </c>
      <c r="Q220">
        <v>-6.5000000000000002E-2</v>
      </c>
      <c r="R220">
        <v>-9.1939999999999994E-2</v>
      </c>
      <c r="S220">
        <v>0</v>
      </c>
      <c r="T220">
        <v>100.739</v>
      </c>
      <c r="U220">
        <v>47.496200000000002</v>
      </c>
    </row>
    <row r="221" spans="1:21" x14ac:dyDescent="0.25">
      <c r="G221">
        <v>-6.4930000000000002E-2</v>
      </c>
      <c r="H221">
        <v>-7.7210000000000001E-2</v>
      </c>
      <c r="I221">
        <v>58.6434</v>
      </c>
      <c r="J221">
        <v>2.82369</v>
      </c>
      <c r="K221">
        <v>36.709099999999999</v>
      </c>
      <c r="L221">
        <v>1.2037100000000001</v>
      </c>
      <c r="M221">
        <v>0.35355300000000001</v>
      </c>
      <c r="N221">
        <v>7.7607999999999996E-2</v>
      </c>
      <c r="O221">
        <v>0.114519</v>
      </c>
      <c r="P221">
        <v>-2.3800000000000002E-2</v>
      </c>
      <c r="Q221">
        <v>0.15315899999999999</v>
      </c>
      <c r="R221">
        <v>-0.15547</v>
      </c>
      <c r="S221">
        <v>0</v>
      </c>
      <c r="T221">
        <v>99.757300000000001</v>
      </c>
      <c r="U221">
        <v>46.940199999999997</v>
      </c>
    </row>
    <row r="222" spans="1:21" x14ac:dyDescent="0.25">
      <c r="G222">
        <v>-6.4409999999999995E-2</v>
      </c>
      <c r="H222">
        <v>-7.707E-2</v>
      </c>
      <c r="I222">
        <v>60.199199999999998</v>
      </c>
      <c r="J222">
        <v>2.1168300000000002</v>
      </c>
      <c r="K222">
        <v>37.081899999999997</v>
      </c>
      <c r="L222">
        <v>0.87503500000000001</v>
      </c>
      <c r="M222">
        <v>0.57488499999999998</v>
      </c>
      <c r="N222">
        <v>0.29588100000000001</v>
      </c>
      <c r="O222">
        <v>0.34996500000000003</v>
      </c>
      <c r="P222">
        <v>-4.62E-3</v>
      </c>
      <c r="Q222">
        <v>-8.6809999999999998E-2</v>
      </c>
      <c r="R222">
        <v>-0.21575</v>
      </c>
      <c r="S222">
        <v>0</v>
      </c>
      <c r="T222">
        <v>101.045</v>
      </c>
      <c r="U222">
        <v>47.768999999999998</v>
      </c>
    </row>
    <row r="223" spans="1:21" x14ac:dyDescent="0.25">
      <c r="G223">
        <v>8.4250000000000002E-3</v>
      </c>
      <c r="H223">
        <v>-7.7200000000000005E-2</v>
      </c>
      <c r="I223">
        <v>59.468000000000004</v>
      </c>
      <c r="J223">
        <v>2.6270699999999998</v>
      </c>
      <c r="K223">
        <v>37.695799999999998</v>
      </c>
      <c r="L223">
        <v>0.97536199999999995</v>
      </c>
      <c r="M223">
        <v>0.22558400000000001</v>
      </c>
      <c r="N223">
        <v>0.209567</v>
      </c>
      <c r="O223">
        <v>0.34809000000000001</v>
      </c>
      <c r="P223">
        <v>8.8550000000000004E-2</v>
      </c>
      <c r="Q223">
        <v>0.197077</v>
      </c>
      <c r="R223">
        <v>3.0424E-2</v>
      </c>
      <c r="S223">
        <v>0</v>
      </c>
      <c r="T223">
        <v>101.797</v>
      </c>
      <c r="U223">
        <v>47.828800000000001</v>
      </c>
    </row>
    <row r="224" spans="1:21" x14ac:dyDescent="0.25">
      <c r="G224">
        <v>8.541E-3</v>
      </c>
      <c r="H224">
        <v>-7.7109999999999998E-2</v>
      </c>
      <c r="I224">
        <v>60.3093</v>
      </c>
      <c r="J224">
        <v>2.0497200000000002</v>
      </c>
      <c r="K224">
        <v>36.229700000000001</v>
      </c>
      <c r="L224">
        <v>1.05033</v>
      </c>
      <c r="M224">
        <v>0.20802999999999999</v>
      </c>
      <c r="N224">
        <v>0.29476799999999997</v>
      </c>
      <c r="O224">
        <v>0.34934100000000001</v>
      </c>
      <c r="P224">
        <v>1.4004000000000001E-2</v>
      </c>
      <c r="Q224">
        <v>0.154501</v>
      </c>
      <c r="R224">
        <v>-3.022E-2</v>
      </c>
      <c r="S224">
        <v>0</v>
      </c>
      <c r="T224">
        <v>100.56100000000001</v>
      </c>
      <c r="U224">
        <v>47.582700000000003</v>
      </c>
    </row>
    <row r="226" spans="1:21" x14ac:dyDescent="0.25">
      <c r="F226" t="s">
        <v>38</v>
      </c>
      <c r="G226">
        <f>AVERAGE(G191:G224)</f>
        <v>4.0959117647058826E-3</v>
      </c>
      <c r="H226">
        <f t="shared" ref="H226:U226" si="25">AVERAGE(H191:H224)</f>
        <v>-2.3768352941176484E-2</v>
      </c>
      <c r="I226">
        <f t="shared" si="25"/>
        <v>59.033717647058822</v>
      </c>
      <c r="J226">
        <f t="shared" si="25"/>
        <v>2.2024691176470585</v>
      </c>
      <c r="K226">
        <f t="shared" si="25"/>
        <v>37.294261764705887</v>
      </c>
      <c r="L226">
        <f t="shared" si="25"/>
        <v>0.91045394117647049</v>
      </c>
      <c r="M226">
        <f t="shared" si="25"/>
        <v>0.35447597058823527</v>
      </c>
      <c r="N226">
        <f t="shared" si="25"/>
        <v>0.31412120588235298</v>
      </c>
      <c r="O226">
        <f t="shared" si="25"/>
        <v>0.275771705882353</v>
      </c>
      <c r="P226">
        <f t="shared" si="25"/>
        <v>-9.1837352941176488E-3</v>
      </c>
      <c r="Q226">
        <f t="shared" si="25"/>
        <v>4.0663970588235288E-2</v>
      </c>
      <c r="R226">
        <f t="shared" si="25"/>
        <v>3.7172323529411778E-2</v>
      </c>
      <c r="S226">
        <f t="shared" si="25"/>
        <v>0</v>
      </c>
      <c r="T226">
        <f t="shared" si="25"/>
        <v>100.43429117647062</v>
      </c>
      <c r="U226">
        <f t="shared" si="25"/>
        <v>47.343964705882357</v>
      </c>
    </row>
    <row r="227" spans="1:21" x14ac:dyDescent="0.25">
      <c r="F227" t="s">
        <v>39</v>
      </c>
      <c r="G227">
        <f>STDEV(G191:G224)/SQRT((COUNT(G191:G224)))</f>
        <v>1.4427609036944998E-2</v>
      </c>
      <c r="H227">
        <f t="shared" ref="H227:U227" si="26">STDEV(H191:H224)/SQRT((COUNT(H191:H224)))</f>
        <v>1.9287260112536245E-2</v>
      </c>
      <c r="I227">
        <f t="shared" si="26"/>
        <v>0.17426502275142866</v>
      </c>
      <c r="J227">
        <f t="shared" si="26"/>
        <v>6.1391319367223578E-2</v>
      </c>
      <c r="K227">
        <f t="shared" si="26"/>
        <v>0.11732129566866556</v>
      </c>
      <c r="L227">
        <f t="shared" si="26"/>
        <v>3.0352286125004766E-2</v>
      </c>
      <c r="M227">
        <f t="shared" si="26"/>
        <v>1.6568030829782521E-2</v>
      </c>
      <c r="N227">
        <f t="shared" si="26"/>
        <v>2.2548766032763727E-2</v>
      </c>
      <c r="O227">
        <f t="shared" si="26"/>
        <v>3.3171123496614947E-2</v>
      </c>
      <c r="P227">
        <f t="shared" si="26"/>
        <v>6.2327212736254922E-3</v>
      </c>
      <c r="Q227">
        <f t="shared" si="26"/>
        <v>1.3372459284795118E-2</v>
      </c>
      <c r="R227">
        <f t="shared" si="26"/>
        <v>2.3471573828392434E-2</v>
      </c>
      <c r="S227">
        <f t="shared" si="26"/>
        <v>0</v>
      </c>
      <c r="T227">
        <f t="shared" si="26"/>
        <v>0.15692094506854673</v>
      </c>
      <c r="U227">
        <f t="shared" si="26"/>
        <v>8.2128086767250794E-2</v>
      </c>
    </row>
    <row r="229" spans="1:21" x14ac:dyDescent="0.25">
      <c r="A229" s="2" t="s">
        <v>310</v>
      </c>
      <c r="G229" s="2" t="s">
        <v>23</v>
      </c>
      <c r="H229" s="2" t="s">
        <v>24</v>
      </c>
      <c r="I229" s="2" t="s">
        <v>25</v>
      </c>
      <c r="J229" s="2" t="s">
        <v>26</v>
      </c>
      <c r="K229" s="2" t="s">
        <v>27</v>
      </c>
      <c r="L229" s="2" t="s">
        <v>28</v>
      </c>
      <c r="M229" s="2" t="s">
        <v>29</v>
      </c>
      <c r="N229" s="2" t="s">
        <v>30</v>
      </c>
      <c r="O229" s="2" t="s">
        <v>31</v>
      </c>
      <c r="P229" s="2" t="s">
        <v>32</v>
      </c>
      <c r="Q229" s="2" t="s">
        <v>33</v>
      </c>
      <c r="R229" s="2" t="s">
        <v>34</v>
      </c>
      <c r="S229" s="2" t="s">
        <v>35</v>
      </c>
      <c r="T229" s="2" t="s">
        <v>36</v>
      </c>
      <c r="U229" s="2" t="s">
        <v>37</v>
      </c>
    </row>
    <row r="230" spans="1:21" x14ac:dyDescent="0.25">
      <c r="A230" t="s">
        <v>1</v>
      </c>
      <c r="G230">
        <v>8.2719999999999998E-3</v>
      </c>
      <c r="H230">
        <v>-7.7249999999999999E-2</v>
      </c>
      <c r="I230">
        <v>56.487099999999998</v>
      </c>
      <c r="J230">
        <v>2.6240600000000001</v>
      </c>
      <c r="K230">
        <v>37.525799999999997</v>
      </c>
      <c r="L230">
        <v>0.97361399999999998</v>
      </c>
      <c r="M230">
        <v>0.75492199999999998</v>
      </c>
      <c r="N230">
        <v>0.51961900000000005</v>
      </c>
      <c r="O230">
        <v>0.34737299999999999</v>
      </c>
      <c r="P230">
        <v>-4.2639999999999997E-2</v>
      </c>
      <c r="Q230">
        <v>6.4820000000000003E-2</v>
      </c>
      <c r="R230">
        <v>9.1609999999999997E-2</v>
      </c>
      <c r="S230">
        <v>0</v>
      </c>
      <c r="T230">
        <v>99.277299999999997</v>
      </c>
      <c r="U230">
        <v>46.407200000000003</v>
      </c>
    </row>
    <row r="231" spans="1:21" x14ac:dyDescent="0.25">
      <c r="A231" t="s">
        <v>199</v>
      </c>
      <c r="G231">
        <v>-6.5129999999999993E-2</v>
      </c>
      <c r="H231">
        <v>-7.7270000000000005E-2</v>
      </c>
      <c r="I231">
        <v>60.597499999999997</v>
      </c>
      <c r="J231">
        <v>2.8180700000000001</v>
      </c>
      <c r="K231">
        <v>36.088000000000001</v>
      </c>
      <c r="L231">
        <v>1.04355</v>
      </c>
      <c r="M231">
        <v>0.44454199999999999</v>
      </c>
      <c r="N231">
        <v>0.16334000000000001</v>
      </c>
      <c r="O231">
        <v>0.26956400000000003</v>
      </c>
      <c r="P231">
        <v>-4.267E-2</v>
      </c>
      <c r="Q231">
        <v>8.6689000000000002E-2</v>
      </c>
      <c r="R231">
        <v>9.1587000000000002E-2</v>
      </c>
      <c r="S231">
        <v>0</v>
      </c>
      <c r="T231">
        <v>101.41800000000001</v>
      </c>
      <c r="U231">
        <v>47.806699999999999</v>
      </c>
    </row>
    <row r="232" spans="1:21" x14ac:dyDescent="0.25">
      <c r="A232" t="s">
        <v>200</v>
      </c>
      <c r="G232">
        <v>8.3250000000000008E-3</v>
      </c>
      <c r="H232">
        <v>0.37468099999999999</v>
      </c>
      <c r="I232">
        <v>57.707700000000003</v>
      </c>
      <c r="J232">
        <v>2.8838599999999999</v>
      </c>
      <c r="K232">
        <v>37.638800000000003</v>
      </c>
      <c r="L232">
        <v>0.90231600000000001</v>
      </c>
      <c r="M232">
        <v>0.517316</v>
      </c>
      <c r="N232">
        <v>0.25404399999999999</v>
      </c>
      <c r="O232">
        <v>0.73651699999999998</v>
      </c>
      <c r="P232">
        <v>-4.2680000000000003E-2</v>
      </c>
      <c r="Q232">
        <v>-8.8800000000000004E-2</v>
      </c>
      <c r="R232">
        <v>-0.15614</v>
      </c>
      <c r="S232">
        <v>0</v>
      </c>
      <c r="T232">
        <v>100.736</v>
      </c>
      <c r="U232">
        <v>47.172499999999999</v>
      </c>
    </row>
    <row r="233" spans="1:21" x14ac:dyDescent="0.25">
      <c r="A233" t="s">
        <v>4</v>
      </c>
      <c r="G233">
        <v>8.2990000000000008E-3</v>
      </c>
      <c r="H233">
        <v>0.148757</v>
      </c>
      <c r="I233">
        <v>58.1175</v>
      </c>
      <c r="J233">
        <v>2.49566</v>
      </c>
      <c r="K233">
        <v>38.1006</v>
      </c>
      <c r="L233">
        <v>1.02732</v>
      </c>
      <c r="M233">
        <v>0.84649700000000005</v>
      </c>
      <c r="N233">
        <v>0.342302</v>
      </c>
      <c r="O233">
        <v>0.42534899999999998</v>
      </c>
      <c r="P233">
        <v>-4.2639999999999997E-2</v>
      </c>
      <c r="Q233">
        <v>8.6878999999999998E-2</v>
      </c>
      <c r="R233">
        <v>9.1711000000000001E-2</v>
      </c>
      <c r="S233">
        <v>0</v>
      </c>
      <c r="T233">
        <v>101.648</v>
      </c>
      <c r="U233">
        <v>47.588500000000003</v>
      </c>
    </row>
    <row r="234" spans="1:21" x14ac:dyDescent="0.25">
      <c r="A234" t="s">
        <v>21</v>
      </c>
      <c r="G234">
        <v>8.3809999999999996E-3</v>
      </c>
      <c r="H234">
        <v>0.14919399999999999</v>
      </c>
      <c r="I234">
        <v>57.736899999999999</v>
      </c>
      <c r="J234">
        <v>2.88443</v>
      </c>
      <c r="K234">
        <v>36.9681</v>
      </c>
      <c r="L234">
        <v>0.58746100000000001</v>
      </c>
      <c r="M234">
        <v>0.31681399999999998</v>
      </c>
      <c r="N234">
        <v>0.51680599999999999</v>
      </c>
      <c r="O234">
        <v>0.50361800000000001</v>
      </c>
      <c r="P234">
        <v>-5.1000000000000004E-3</v>
      </c>
      <c r="Q234">
        <v>0.109155</v>
      </c>
      <c r="R234">
        <v>-9.3560000000000004E-2</v>
      </c>
      <c r="S234">
        <v>0</v>
      </c>
      <c r="T234">
        <v>99.682199999999995</v>
      </c>
      <c r="U234">
        <v>46.808500000000002</v>
      </c>
    </row>
    <row r="235" spans="1:21" x14ac:dyDescent="0.25">
      <c r="A235" t="s">
        <v>145</v>
      </c>
      <c r="G235">
        <v>8.2003000000000006E-2</v>
      </c>
      <c r="H235">
        <v>-7.7270000000000005E-2</v>
      </c>
      <c r="I235">
        <v>59.332500000000003</v>
      </c>
      <c r="J235">
        <v>2.5590000000000002</v>
      </c>
      <c r="K235">
        <v>37.128999999999998</v>
      </c>
      <c r="L235">
        <v>1.2021299999999999</v>
      </c>
      <c r="M235">
        <v>0.59043599999999996</v>
      </c>
      <c r="N235">
        <v>0.383849</v>
      </c>
      <c r="O235">
        <v>0.42498000000000002</v>
      </c>
      <c r="P235">
        <v>-4.2709999999999998E-2</v>
      </c>
      <c r="Q235">
        <v>4.2685000000000001E-2</v>
      </c>
      <c r="R235">
        <v>0.15332699999999999</v>
      </c>
      <c r="S235">
        <v>0</v>
      </c>
      <c r="T235">
        <v>101.78</v>
      </c>
      <c r="U235">
        <v>47.752699999999997</v>
      </c>
    </row>
    <row r="236" spans="1:21" x14ac:dyDescent="0.25">
      <c r="G236">
        <v>8.2001000000000004E-2</v>
      </c>
      <c r="H236">
        <v>-7.7289999999999998E-2</v>
      </c>
      <c r="I236">
        <v>57.878</v>
      </c>
      <c r="J236">
        <v>2.4303699999999999</v>
      </c>
      <c r="K236">
        <v>36.2074</v>
      </c>
      <c r="L236">
        <v>1.23692</v>
      </c>
      <c r="M236">
        <v>0.571774</v>
      </c>
      <c r="N236">
        <v>0.60207299999999997</v>
      </c>
      <c r="O236">
        <v>0.73596200000000001</v>
      </c>
      <c r="P236">
        <v>1.3304E-2</v>
      </c>
      <c r="Q236">
        <v>4.2369999999999998E-2</v>
      </c>
      <c r="R236">
        <v>2.9151E-2</v>
      </c>
      <c r="S236">
        <v>0</v>
      </c>
      <c r="T236">
        <v>99.752099999999999</v>
      </c>
      <c r="U236">
        <v>46.744999999999997</v>
      </c>
    </row>
    <row r="237" spans="1:21" x14ac:dyDescent="0.25">
      <c r="A237" t="s">
        <v>311</v>
      </c>
      <c r="G237">
        <v>-6.4899999999999999E-2</v>
      </c>
      <c r="H237">
        <v>-7.7200000000000005E-2</v>
      </c>
      <c r="I237">
        <v>59.1905</v>
      </c>
      <c r="J237">
        <v>2.43336</v>
      </c>
      <c r="K237">
        <v>37.189100000000003</v>
      </c>
      <c r="L237">
        <v>0.76471900000000004</v>
      </c>
      <c r="M237">
        <v>0.53650600000000004</v>
      </c>
      <c r="N237">
        <v>0.25279499999999999</v>
      </c>
      <c r="O237">
        <v>0.65970099999999998</v>
      </c>
      <c r="P237">
        <v>-2.3769999999999999E-2</v>
      </c>
      <c r="Q237">
        <v>-3.4000000000000002E-4</v>
      </c>
      <c r="R237">
        <v>-3.1419999999999997E-2</v>
      </c>
      <c r="S237">
        <v>0</v>
      </c>
      <c r="T237">
        <v>100.82899999999999</v>
      </c>
      <c r="U237">
        <v>47.4193</v>
      </c>
    </row>
    <row r="238" spans="1:21" x14ac:dyDescent="0.25">
      <c r="A238" t="s">
        <v>312</v>
      </c>
      <c r="G238">
        <v>8.1416000000000002E-2</v>
      </c>
      <c r="H238">
        <v>-7.7090000000000006E-2</v>
      </c>
      <c r="I238">
        <v>60.726399999999998</v>
      </c>
      <c r="J238">
        <v>2.0482100000000001</v>
      </c>
      <c r="K238">
        <v>37.173900000000003</v>
      </c>
      <c r="L238">
        <v>0.80315700000000001</v>
      </c>
      <c r="M238">
        <v>0.24475</v>
      </c>
      <c r="N238">
        <v>0.29584500000000002</v>
      </c>
      <c r="O238">
        <v>0.50514199999999998</v>
      </c>
      <c r="P238">
        <v>3.2792000000000002E-2</v>
      </c>
      <c r="Q238">
        <v>-8.7080000000000005E-2</v>
      </c>
      <c r="R238">
        <v>3.1939000000000002E-2</v>
      </c>
      <c r="S238">
        <v>0</v>
      </c>
      <c r="T238">
        <v>101.779</v>
      </c>
      <c r="U238">
        <v>48.085999999999999</v>
      </c>
    </row>
    <row r="239" spans="1:21" x14ac:dyDescent="0.25">
      <c r="A239" t="s">
        <v>313</v>
      </c>
      <c r="G239">
        <v>-6.4500000000000002E-2</v>
      </c>
      <c r="H239">
        <v>0.14971499999999999</v>
      </c>
      <c r="I239">
        <v>58.369900000000001</v>
      </c>
      <c r="J239">
        <v>2.1133700000000002</v>
      </c>
      <c r="K239">
        <v>36.973599999999998</v>
      </c>
      <c r="L239">
        <v>0.82061600000000001</v>
      </c>
      <c r="M239">
        <v>0.40946300000000002</v>
      </c>
      <c r="N239">
        <v>0.29715999999999998</v>
      </c>
      <c r="O239">
        <v>0.34929300000000002</v>
      </c>
      <c r="P239">
        <v>-4.7200000000000002E-3</v>
      </c>
      <c r="Q239">
        <v>-4.3180000000000003E-2</v>
      </c>
      <c r="R239">
        <v>-3.0079999999999999E-2</v>
      </c>
      <c r="S239">
        <v>0</v>
      </c>
      <c r="T239">
        <v>99.340599999999995</v>
      </c>
      <c r="U239">
        <v>46.872100000000003</v>
      </c>
    </row>
    <row r="240" spans="1:21" x14ac:dyDescent="0.25">
      <c r="A240" t="s">
        <v>314</v>
      </c>
      <c r="G240">
        <v>-6.4759999999999998E-2</v>
      </c>
      <c r="H240">
        <v>-7.7160000000000006E-2</v>
      </c>
      <c r="I240">
        <v>57.985199999999999</v>
      </c>
      <c r="J240">
        <v>2.4986999999999999</v>
      </c>
      <c r="K240">
        <v>36.8369</v>
      </c>
      <c r="L240">
        <v>0.76521799999999995</v>
      </c>
      <c r="M240">
        <v>0.40870000000000001</v>
      </c>
      <c r="N240">
        <v>0.73516800000000004</v>
      </c>
      <c r="O240">
        <v>0.34848499999999999</v>
      </c>
      <c r="P240">
        <v>-4.9500000000000004E-3</v>
      </c>
      <c r="Q240">
        <v>0.109803</v>
      </c>
      <c r="R240">
        <v>-3.1E-2</v>
      </c>
      <c r="S240">
        <v>0</v>
      </c>
      <c r="T240">
        <v>99.510400000000004</v>
      </c>
      <c r="U240">
        <v>46.820099999999996</v>
      </c>
    </row>
    <row r="241" spans="1:21" x14ac:dyDescent="0.25">
      <c r="A241" t="s">
        <v>315</v>
      </c>
      <c r="G241">
        <v>8.4700000000000001E-3</v>
      </c>
      <c r="H241">
        <v>-7.7249999999999999E-2</v>
      </c>
      <c r="I241">
        <v>59.770600000000002</v>
      </c>
      <c r="J241">
        <v>2.5580599999999998</v>
      </c>
      <c r="K241">
        <v>37.226500000000001</v>
      </c>
      <c r="L241">
        <v>0.86855099999999996</v>
      </c>
      <c r="M241">
        <v>0.40806900000000002</v>
      </c>
      <c r="N241">
        <v>0.34007599999999999</v>
      </c>
      <c r="O241">
        <v>0.42516799999999999</v>
      </c>
      <c r="P241">
        <v>-5.2100000000000002E-3</v>
      </c>
      <c r="Q241">
        <v>0.108793</v>
      </c>
      <c r="R241">
        <v>0.27752900000000003</v>
      </c>
      <c r="S241">
        <v>0</v>
      </c>
      <c r="T241">
        <v>101.90900000000001</v>
      </c>
      <c r="U241">
        <v>47.887099999999997</v>
      </c>
    </row>
    <row r="242" spans="1:21" x14ac:dyDescent="0.25">
      <c r="A242" t="s">
        <v>316</v>
      </c>
      <c r="G242">
        <v>8.1799999999999998E-2</v>
      </c>
      <c r="H242">
        <v>-7.7200000000000005E-2</v>
      </c>
      <c r="I242">
        <v>59.589599999999997</v>
      </c>
      <c r="J242">
        <v>2.43323</v>
      </c>
      <c r="K242">
        <v>36.604500000000002</v>
      </c>
      <c r="L242">
        <v>0.94032499999999997</v>
      </c>
      <c r="M242">
        <v>0.31697500000000001</v>
      </c>
      <c r="N242">
        <v>0.251946</v>
      </c>
      <c r="O242">
        <v>0.659528</v>
      </c>
      <c r="P242">
        <v>1.3650000000000001E-2</v>
      </c>
      <c r="Q242">
        <v>-4.4999999999999999E-4</v>
      </c>
      <c r="R242">
        <v>-3.1519999999999999E-2</v>
      </c>
      <c r="S242">
        <v>0</v>
      </c>
      <c r="T242">
        <v>100.782</v>
      </c>
      <c r="U242">
        <v>47.436300000000003</v>
      </c>
    </row>
    <row r="243" spans="1:21" x14ac:dyDescent="0.25">
      <c r="A243" t="s">
        <v>317</v>
      </c>
      <c r="G243">
        <v>-6.4860000000000001E-2</v>
      </c>
      <c r="H243">
        <v>-7.7189999999999995E-2</v>
      </c>
      <c r="I243">
        <v>59.222799999999999</v>
      </c>
      <c r="J243">
        <v>2.0451199999999998</v>
      </c>
      <c r="K243">
        <v>37.188299999999998</v>
      </c>
      <c r="L243">
        <v>1.1177999999999999</v>
      </c>
      <c r="M243">
        <v>0.40857700000000002</v>
      </c>
      <c r="N243">
        <v>0.20902499999999999</v>
      </c>
      <c r="O243">
        <v>0.58163399999999998</v>
      </c>
      <c r="P243">
        <v>6.9833999999999993E-2</v>
      </c>
      <c r="Q243">
        <v>-4.4249999999999998E-2</v>
      </c>
      <c r="R243">
        <v>0.154445</v>
      </c>
      <c r="S243">
        <v>0</v>
      </c>
      <c r="T243">
        <v>100.81100000000001</v>
      </c>
      <c r="U243">
        <v>47.424599999999998</v>
      </c>
    </row>
    <row r="244" spans="1:21" x14ac:dyDescent="0.25">
      <c r="A244" t="s">
        <v>318</v>
      </c>
      <c r="G244">
        <v>-6.479E-2</v>
      </c>
      <c r="H244">
        <v>-7.7160000000000006E-2</v>
      </c>
      <c r="I244">
        <v>59.414900000000003</v>
      </c>
      <c r="J244">
        <v>2.0462699999999998</v>
      </c>
      <c r="K244">
        <v>37.285200000000003</v>
      </c>
      <c r="L244">
        <v>0.85414800000000002</v>
      </c>
      <c r="M244">
        <v>0.536744</v>
      </c>
      <c r="N244">
        <v>0.47142099999999998</v>
      </c>
      <c r="O244">
        <v>0.815747</v>
      </c>
      <c r="P244">
        <v>-4.9800000000000001E-3</v>
      </c>
      <c r="Q244">
        <v>-4.403E-2</v>
      </c>
      <c r="R244">
        <v>3.0823E-2</v>
      </c>
      <c r="S244">
        <v>0</v>
      </c>
      <c r="T244">
        <v>101.264</v>
      </c>
      <c r="U244">
        <v>47.656199999999998</v>
      </c>
    </row>
    <row r="245" spans="1:21" x14ac:dyDescent="0.25">
      <c r="A245" t="s">
        <v>319</v>
      </c>
      <c r="G245">
        <v>8.2730000000000008E-3</v>
      </c>
      <c r="H245">
        <v>-7.7079999999999996E-2</v>
      </c>
      <c r="I245">
        <v>58.356999999999999</v>
      </c>
      <c r="J245">
        <v>1.9184300000000001</v>
      </c>
      <c r="K245">
        <v>39.348199999999999</v>
      </c>
      <c r="L245">
        <v>1.0499799999999999</v>
      </c>
      <c r="M245">
        <v>0.35427500000000001</v>
      </c>
      <c r="N245">
        <v>0.123946</v>
      </c>
      <c r="O245">
        <v>0.42699399999999998</v>
      </c>
      <c r="P245">
        <v>-2.3480000000000001E-2</v>
      </c>
      <c r="Q245">
        <v>-2.129E-2</v>
      </c>
      <c r="R245">
        <v>9.3811000000000005E-2</v>
      </c>
      <c r="S245">
        <v>0</v>
      </c>
      <c r="T245">
        <v>101.559</v>
      </c>
      <c r="U245">
        <v>47.680199999999999</v>
      </c>
    </row>
    <row r="246" spans="1:21" x14ac:dyDescent="0.25">
      <c r="A246" t="s">
        <v>320</v>
      </c>
      <c r="G246">
        <v>8.5330000000000007E-3</v>
      </c>
      <c r="H246">
        <v>0.149481</v>
      </c>
      <c r="I246">
        <v>59.081600000000002</v>
      </c>
      <c r="J246">
        <v>2.1729099999999999</v>
      </c>
      <c r="K246">
        <v>35.903799999999997</v>
      </c>
      <c r="L246">
        <v>0.97618300000000002</v>
      </c>
      <c r="M246">
        <v>0.44518600000000003</v>
      </c>
      <c r="N246">
        <v>0.20782700000000001</v>
      </c>
      <c r="O246">
        <v>0.42574400000000001</v>
      </c>
      <c r="P246">
        <v>-4.2500000000000003E-2</v>
      </c>
      <c r="Q246">
        <v>-4.4339999999999997E-2</v>
      </c>
      <c r="R246">
        <v>0.27823500000000001</v>
      </c>
      <c r="S246">
        <v>0</v>
      </c>
      <c r="T246">
        <v>99.562600000000003</v>
      </c>
      <c r="U246">
        <v>46.951999999999998</v>
      </c>
    </row>
    <row r="247" spans="1:21" x14ac:dyDescent="0.25">
      <c r="A247" t="s">
        <v>321</v>
      </c>
      <c r="G247">
        <v>-6.4479999999999996E-2</v>
      </c>
      <c r="H247">
        <v>-7.7090000000000006E-2</v>
      </c>
      <c r="I247">
        <v>59.061799999999998</v>
      </c>
      <c r="J247">
        <v>1.7911300000000001</v>
      </c>
      <c r="K247">
        <v>37.819600000000001</v>
      </c>
      <c r="L247">
        <v>1.1568799999999999</v>
      </c>
      <c r="M247">
        <v>0.59238000000000002</v>
      </c>
      <c r="N247">
        <v>0.34137000000000001</v>
      </c>
      <c r="O247">
        <v>0.50525699999999996</v>
      </c>
      <c r="P247">
        <v>1.3976000000000001E-2</v>
      </c>
      <c r="Q247">
        <v>-8.7129999999999999E-2</v>
      </c>
      <c r="R247">
        <v>-9.2090000000000005E-2</v>
      </c>
      <c r="S247">
        <v>0</v>
      </c>
      <c r="T247">
        <v>100.962</v>
      </c>
      <c r="U247">
        <v>47.563400000000001</v>
      </c>
    </row>
    <row r="248" spans="1:21" x14ac:dyDescent="0.25">
      <c r="A248" t="s">
        <v>322</v>
      </c>
      <c r="G248">
        <v>8.345E-3</v>
      </c>
      <c r="H248">
        <v>-7.7030000000000001E-2</v>
      </c>
      <c r="I248">
        <v>59.541699999999999</v>
      </c>
      <c r="J248">
        <v>1.98603</v>
      </c>
      <c r="K248">
        <v>38.323599999999999</v>
      </c>
      <c r="L248">
        <v>0.80446499999999999</v>
      </c>
      <c r="M248">
        <v>0.29981999999999998</v>
      </c>
      <c r="N248">
        <v>0.38610100000000003</v>
      </c>
      <c r="O248">
        <v>0.50586500000000001</v>
      </c>
      <c r="P248">
        <v>-4.206E-2</v>
      </c>
      <c r="Q248">
        <v>2.325E-2</v>
      </c>
      <c r="R248">
        <v>-0.15343999999999999</v>
      </c>
      <c r="S248">
        <v>0</v>
      </c>
      <c r="T248">
        <v>101.607</v>
      </c>
      <c r="U248">
        <v>47.929299999999998</v>
      </c>
    </row>
    <row r="249" spans="1:21" x14ac:dyDescent="0.25">
      <c r="A249" t="s">
        <v>18</v>
      </c>
      <c r="G249">
        <v>8.1647999999999998E-2</v>
      </c>
      <c r="H249">
        <v>-7.7170000000000002E-2</v>
      </c>
      <c r="I249">
        <v>60.065899999999999</v>
      </c>
      <c r="J249">
        <v>2.6270500000000001</v>
      </c>
      <c r="K249">
        <v>37.533999999999999</v>
      </c>
      <c r="L249">
        <v>0.72973299999999997</v>
      </c>
      <c r="M249">
        <v>0.29900900000000002</v>
      </c>
      <c r="N249">
        <v>0.29675600000000002</v>
      </c>
      <c r="O249">
        <v>0.34840599999999999</v>
      </c>
      <c r="P249">
        <v>-4.9500000000000004E-3</v>
      </c>
      <c r="Q249">
        <v>6.5842999999999999E-2</v>
      </c>
      <c r="R249">
        <v>3.0934E-2</v>
      </c>
      <c r="S249">
        <v>0</v>
      </c>
      <c r="T249">
        <v>101.997</v>
      </c>
      <c r="U249">
        <v>48.018099999999997</v>
      </c>
    </row>
    <row r="250" spans="1:21" x14ac:dyDescent="0.25">
      <c r="A250" t="s">
        <v>323</v>
      </c>
      <c r="G250">
        <v>8.0893000000000007E-2</v>
      </c>
      <c r="H250">
        <v>-7.7039999999999997E-2</v>
      </c>
      <c r="I250">
        <v>58.5197</v>
      </c>
      <c r="J250">
        <v>2.17835</v>
      </c>
      <c r="K250">
        <v>39.142099999999999</v>
      </c>
      <c r="L250">
        <v>0.92722700000000002</v>
      </c>
      <c r="M250">
        <v>0.37300499999999998</v>
      </c>
      <c r="N250">
        <v>0.300566</v>
      </c>
      <c r="O250">
        <v>-4.0070000000000001E-2</v>
      </c>
      <c r="P250">
        <v>-6.0810000000000003E-2</v>
      </c>
      <c r="Q250">
        <v>6.7211000000000007E-2</v>
      </c>
      <c r="R250">
        <v>3.2514000000000001E-2</v>
      </c>
      <c r="S250">
        <v>0</v>
      </c>
      <c r="T250">
        <v>101.444</v>
      </c>
      <c r="U250">
        <v>47.722000000000001</v>
      </c>
    </row>
    <row r="251" spans="1:21" x14ac:dyDescent="0.25">
      <c r="A251" t="s">
        <v>324</v>
      </c>
      <c r="G251">
        <v>8.2410000000000001E-3</v>
      </c>
      <c r="H251">
        <v>-7.7030000000000001E-2</v>
      </c>
      <c r="I251">
        <v>57.637599999999999</v>
      </c>
      <c r="J251">
        <v>1.9856199999999999</v>
      </c>
      <c r="K251">
        <v>39.082099999999997</v>
      </c>
      <c r="L251">
        <v>1.08694</v>
      </c>
      <c r="M251">
        <v>0.44629200000000002</v>
      </c>
      <c r="N251">
        <v>0.16842499999999999</v>
      </c>
      <c r="O251">
        <v>-4.0009999999999997E-2</v>
      </c>
      <c r="P251">
        <v>-4.5799999999999999E-3</v>
      </c>
      <c r="Q251">
        <v>8.9305999999999996E-2</v>
      </c>
      <c r="R251">
        <v>-2.938E-2</v>
      </c>
      <c r="S251">
        <v>0</v>
      </c>
      <c r="T251">
        <v>100.354</v>
      </c>
      <c r="U251">
        <v>47.180999999999997</v>
      </c>
    </row>
    <row r="252" spans="1:21" x14ac:dyDescent="0.25">
      <c r="G252">
        <v>8.0841999999999997E-2</v>
      </c>
      <c r="H252">
        <v>-7.7030000000000001E-2</v>
      </c>
      <c r="I252">
        <v>59.016100000000002</v>
      </c>
      <c r="J252">
        <v>2.1793300000000002</v>
      </c>
      <c r="K252">
        <v>38.905299999999997</v>
      </c>
      <c r="L252">
        <v>0.78643300000000005</v>
      </c>
      <c r="M252">
        <v>0.50126599999999999</v>
      </c>
      <c r="N252">
        <v>0.47557500000000003</v>
      </c>
      <c r="O252">
        <v>0.115858</v>
      </c>
      <c r="P252">
        <v>1.4133E-2</v>
      </c>
      <c r="Q252">
        <v>6.7256999999999997E-2</v>
      </c>
      <c r="R252">
        <v>-9.1490000000000002E-2</v>
      </c>
      <c r="S252">
        <v>0</v>
      </c>
      <c r="T252">
        <v>101.974</v>
      </c>
      <c r="U252">
        <v>47.988500000000002</v>
      </c>
    </row>
    <row r="253" spans="1:21" x14ac:dyDescent="0.25">
      <c r="G253">
        <v>8.3389999999999992E-3</v>
      </c>
      <c r="H253">
        <v>-7.7229999999999993E-2</v>
      </c>
      <c r="I253">
        <v>57.812800000000003</v>
      </c>
      <c r="J253">
        <v>2.5568200000000001</v>
      </c>
      <c r="K253">
        <v>38.543999999999997</v>
      </c>
      <c r="L253">
        <v>0.69300799999999996</v>
      </c>
      <c r="M253">
        <v>0.51789200000000002</v>
      </c>
      <c r="N253">
        <v>0.21163799999999999</v>
      </c>
      <c r="O253">
        <v>0.26966200000000001</v>
      </c>
      <c r="P253">
        <v>-5.1700000000000001E-3</v>
      </c>
      <c r="Q253">
        <v>8.7096000000000007E-2</v>
      </c>
      <c r="R253">
        <v>0.401613</v>
      </c>
      <c r="S253">
        <v>0</v>
      </c>
      <c r="T253">
        <v>101.02</v>
      </c>
      <c r="U253">
        <v>47.2654</v>
      </c>
    </row>
    <row r="254" spans="1:21" x14ac:dyDescent="0.25">
      <c r="G254">
        <v>8.4390000000000003E-3</v>
      </c>
      <c r="H254">
        <v>-7.7179999999999999E-2</v>
      </c>
      <c r="I254">
        <v>60.078499999999998</v>
      </c>
      <c r="J254">
        <v>2.8857200000000001</v>
      </c>
      <c r="K254">
        <v>37.216700000000003</v>
      </c>
      <c r="L254">
        <v>0.69362699999999999</v>
      </c>
      <c r="M254">
        <v>0.371998</v>
      </c>
      <c r="N254">
        <v>0.51451599999999997</v>
      </c>
      <c r="O254">
        <v>0.34824100000000002</v>
      </c>
      <c r="P254">
        <v>-2.3730000000000001E-2</v>
      </c>
      <c r="Q254">
        <v>2.171E-2</v>
      </c>
      <c r="R254">
        <v>-9.3219999999999997E-2</v>
      </c>
      <c r="S254">
        <v>0</v>
      </c>
      <c r="T254">
        <v>101.94499999999999</v>
      </c>
      <c r="U254">
        <v>48.002000000000002</v>
      </c>
    </row>
    <row r="255" spans="1:21" x14ac:dyDescent="0.25">
      <c r="G255">
        <v>-6.4759999999999998E-2</v>
      </c>
      <c r="H255">
        <v>-7.7160000000000006E-2</v>
      </c>
      <c r="I255">
        <v>60.6432</v>
      </c>
      <c r="J255">
        <v>2.5636999999999999</v>
      </c>
      <c r="K255">
        <v>36.043500000000002</v>
      </c>
      <c r="L255">
        <v>0.71257700000000002</v>
      </c>
      <c r="M255">
        <v>0.37233899999999998</v>
      </c>
      <c r="N255">
        <v>0.293964</v>
      </c>
      <c r="O255">
        <v>0.34858099999999997</v>
      </c>
      <c r="P255">
        <v>-2.3650000000000001E-2</v>
      </c>
      <c r="Q255">
        <v>6.5948000000000007E-2</v>
      </c>
      <c r="R255">
        <v>-3.0960000000000001E-2</v>
      </c>
      <c r="S255">
        <v>0</v>
      </c>
      <c r="T255">
        <v>100.84699999999999</v>
      </c>
      <c r="U255">
        <v>47.6798</v>
      </c>
    </row>
    <row r="256" spans="1:21" x14ac:dyDescent="0.25">
      <c r="G256">
        <v>8.4460000000000004E-3</v>
      </c>
      <c r="H256">
        <v>-7.7179999999999999E-2</v>
      </c>
      <c r="I256">
        <v>58.464700000000001</v>
      </c>
      <c r="J256">
        <v>2.5609799999999998</v>
      </c>
      <c r="K256">
        <v>36.613300000000002</v>
      </c>
      <c r="L256">
        <v>0.78168899999999997</v>
      </c>
      <c r="M256">
        <v>0.24395600000000001</v>
      </c>
      <c r="N256">
        <v>0.38433099999999998</v>
      </c>
      <c r="O256">
        <v>0.42587599999999998</v>
      </c>
      <c r="P256">
        <v>1.3697000000000001E-2</v>
      </c>
      <c r="Q256">
        <v>-2.2280000000000001E-2</v>
      </c>
      <c r="R256">
        <v>9.2524999999999996E-2</v>
      </c>
      <c r="S256">
        <v>0</v>
      </c>
      <c r="T256">
        <v>99.49</v>
      </c>
      <c r="U256">
        <v>46.806699999999999</v>
      </c>
    </row>
    <row r="258" spans="1:21" x14ac:dyDescent="0.25">
      <c r="F258" t="s">
        <v>38</v>
      </c>
      <c r="G258">
        <f>AVERAGE(G230:G256)</f>
        <v>5.658740740740742E-3</v>
      </c>
      <c r="H258">
        <f t="shared" ref="H258:U258" si="27">AVERAGE(H230:H256)</f>
        <v>-2.6878592592592596E-2</v>
      </c>
      <c r="I258">
        <f t="shared" si="27"/>
        <v>58.90398888888889</v>
      </c>
      <c r="J258">
        <f t="shared" si="27"/>
        <v>2.3806607407407405</v>
      </c>
      <c r="K258">
        <f t="shared" si="27"/>
        <v>37.430070370370373</v>
      </c>
      <c r="L258">
        <f t="shared" si="27"/>
        <v>0.90024396296296272</v>
      </c>
      <c r="M258">
        <f t="shared" si="27"/>
        <v>0.44924085185185186</v>
      </c>
      <c r="N258">
        <f t="shared" si="27"/>
        <v>0.34594385185185189</v>
      </c>
      <c r="O258">
        <f t="shared" si="27"/>
        <v>0.4232764814814815</v>
      </c>
      <c r="P258">
        <f t="shared" si="27"/>
        <v>-1.1911629629629631E-2</v>
      </c>
      <c r="Q258">
        <f t="shared" si="27"/>
        <v>2.4283148148148154E-2</v>
      </c>
      <c r="R258">
        <f t="shared" si="27"/>
        <v>3.7683481481481484E-2</v>
      </c>
      <c r="S258">
        <f t="shared" si="27"/>
        <v>0</v>
      </c>
      <c r="T258">
        <f t="shared" si="27"/>
        <v>100.86222962962962</v>
      </c>
      <c r="U258">
        <f t="shared" si="27"/>
        <v>47.432266666666656</v>
      </c>
    </row>
    <row r="259" spans="1:21" x14ac:dyDescent="0.25">
      <c r="F259" t="s">
        <v>39</v>
      </c>
      <c r="G259">
        <f>STDEV(G230:G256)/SQRT((COUNT(G230:G256)))</f>
        <v>1.0678745736420209E-2</v>
      </c>
      <c r="H259">
        <f t="shared" ref="H259:U259" si="28">STDEV(H230:H256)/SQRT((COUNT(H230:H256)))</f>
        <v>2.2040222630820297E-2</v>
      </c>
      <c r="I259">
        <f t="shared" si="28"/>
        <v>0.2037335457032648</v>
      </c>
      <c r="J259">
        <f t="shared" si="28"/>
        <v>6.1704680967129645E-2</v>
      </c>
      <c r="K259">
        <f t="shared" si="28"/>
        <v>0.18594140024536854</v>
      </c>
      <c r="L259">
        <f t="shared" si="28"/>
        <v>3.3001955643791485E-2</v>
      </c>
      <c r="M259">
        <f t="shared" si="28"/>
        <v>2.7509042819089832E-2</v>
      </c>
      <c r="N259">
        <f t="shared" si="28"/>
        <v>2.7991675915281747E-2</v>
      </c>
      <c r="O259">
        <f t="shared" si="28"/>
        <v>3.9909952147801429E-2</v>
      </c>
      <c r="P259">
        <f t="shared" si="28"/>
        <v>5.5826857844028469E-3</v>
      </c>
      <c r="Q259">
        <f t="shared" si="28"/>
        <v>1.244954292559112E-2</v>
      </c>
      <c r="R259">
        <f t="shared" si="28"/>
        <v>2.5598932474201322E-2</v>
      </c>
      <c r="S259">
        <f t="shared" si="28"/>
        <v>0</v>
      </c>
      <c r="T259">
        <f t="shared" si="28"/>
        <v>0.17747908907882975</v>
      </c>
      <c r="U259">
        <f t="shared" si="28"/>
        <v>9.0748711464563619E-2</v>
      </c>
    </row>
    <row r="261" spans="1:21" x14ac:dyDescent="0.25">
      <c r="A261" s="2" t="s">
        <v>325</v>
      </c>
      <c r="G261" s="2" t="s">
        <v>23</v>
      </c>
      <c r="H261" s="2" t="s">
        <v>24</v>
      </c>
      <c r="I261" s="2" t="s">
        <v>25</v>
      </c>
      <c r="J261" s="2" t="s">
        <v>26</v>
      </c>
      <c r="K261" s="2" t="s">
        <v>27</v>
      </c>
      <c r="L261" s="2" t="s">
        <v>28</v>
      </c>
      <c r="M261" s="2" t="s">
        <v>29</v>
      </c>
      <c r="N261" s="2" t="s">
        <v>30</v>
      </c>
      <c r="O261" s="2" t="s">
        <v>31</v>
      </c>
      <c r="P261" s="2" t="s">
        <v>32</v>
      </c>
      <c r="Q261" s="2" t="s">
        <v>33</v>
      </c>
      <c r="R261" s="2" t="s">
        <v>34</v>
      </c>
      <c r="S261" s="2" t="s">
        <v>35</v>
      </c>
      <c r="T261" s="2" t="s">
        <v>36</v>
      </c>
      <c r="U261" s="2" t="s">
        <v>37</v>
      </c>
    </row>
    <row r="262" spans="1:21" x14ac:dyDescent="0.25">
      <c r="A262" t="s">
        <v>1</v>
      </c>
      <c r="G262">
        <v>8.1960000000000002E-3</v>
      </c>
      <c r="H262">
        <v>0.149004</v>
      </c>
      <c r="I262">
        <v>57.921199999999999</v>
      </c>
      <c r="J262">
        <v>2.4952299999999998</v>
      </c>
      <c r="K262">
        <v>38.589599999999997</v>
      </c>
      <c r="L262">
        <v>0.81708700000000001</v>
      </c>
      <c r="M262">
        <v>0.33502300000000002</v>
      </c>
      <c r="N262">
        <v>0.29916599999999999</v>
      </c>
      <c r="O262">
        <v>0.19251499999999999</v>
      </c>
      <c r="P262">
        <v>-2.3630000000000002E-2</v>
      </c>
      <c r="Q262">
        <v>0.17553199999999999</v>
      </c>
      <c r="R262">
        <v>-3.082E-2</v>
      </c>
      <c r="S262">
        <v>0</v>
      </c>
      <c r="T262">
        <v>100.928</v>
      </c>
      <c r="U262">
        <v>47.405500000000004</v>
      </c>
    </row>
    <row r="263" spans="1:21" x14ac:dyDescent="0.25">
      <c r="A263" t="s">
        <v>199</v>
      </c>
      <c r="G263">
        <v>8.3429999999999997E-3</v>
      </c>
      <c r="H263">
        <v>-7.7090000000000006E-2</v>
      </c>
      <c r="I263">
        <v>60.302</v>
      </c>
      <c r="J263">
        <v>2.3680599999999998</v>
      </c>
      <c r="K263">
        <v>37.128300000000003</v>
      </c>
      <c r="L263">
        <v>0.67784999999999995</v>
      </c>
      <c r="M263">
        <v>0.29888599999999999</v>
      </c>
      <c r="N263">
        <v>0.73072099999999995</v>
      </c>
      <c r="O263">
        <v>0.27076800000000001</v>
      </c>
      <c r="P263">
        <v>-4.2220000000000001E-2</v>
      </c>
      <c r="Q263">
        <v>0.219996</v>
      </c>
      <c r="R263">
        <v>-9.2240000000000003E-2</v>
      </c>
      <c r="S263">
        <v>0</v>
      </c>
      <c r="T263">
        <v>101.79300000000001</v>
      </c>
      <c r="U263">
        <v>48.105600000000003</v>
      </c>
    </row>
    <row r="264" spans="1:21" x14ac:dyDescent="0.25">
      <c r="A264" t="s">
        <v>200</v>
      </c>
      <c r="G264">
        <v>8.1806000000000004E-2</v>
      </c>
      <c r="H264">
        <v>0.14907300000000001</v>
      </c>
      <c r="I264">
        <v>58.981400000000001</v>
      </c>
      <c r="J264">
        <v>2.5548999999999999</v>
      </c>
      <c r="K264">
        <v>35.89</v>
      </c>
      <c r="L264">
        <v>0.69218900000000005</v>
      </c>
      <c r="M264">
        <v>0.462505</v>
      </c>
      <c r="N264">
        <v>0.294568</v>
      </c>
      <c r="O264">
        <v>0.19167799999999999</v>
      </c>
      <c r="P264">
        <v>-4.2560000000000001E-2</v>
      </c>
      <c r="Q264">
        <v>0.15273999999999999</v>
      </c>
      <c r="R264">
        <v>0.27731600000000001</v>
      </c>
      <c r="S264">
        <v>0</v>
      </c>
      <c r="T264">
        <v>99.685599999999994</v>
      </c>
      <c r="U264">
        <v>46.978999999999999</v>
      </c>
    </row>
    <row r="265" spans="1:21" x14ac:dyDescent="0.25">
      <c r="A265" t="s">
        <v>4</v>
      </c>
      <c r="G265">
        <v>8.1294000000000005E-2</v>
      </c>
      <c r="H265">
        <v>-7.7170000000000002E-2</v>
      </c>
      <c r="I265">
        <v>58.568199999999997</v>
      </c>
      <c r="J265">
        <v>2.7518600000000002</v>
      </c>
      <c r="K265">
        <v>37.197099999999999</v>
      </c>
      <c r="L265">
        <v>0.62219999999999998</v>
      </c>
      <c r="M265">
        <v>0.38953700000000002</v>
      </c>
      <c r="N265">
        <v>0.60289099999999995</v>
      </c>
      <c r="O265">
        <v>0.42527900000000002</v>
      </c>
      <c r="P265">
        <v>6.9646E-2</v>
      </c>
      <c r="Q265">
        <v>6.5265000000000004E-2</v>
      </c>
      <c r="R265">
        <v>-9.3399999999999997E-2</v>
      </c>
      <c r="S265">
        <v>0</v>
      </c>
      <c r="T265">
        <v>100.60299999999999</v>
      </c>
      <c r="U265">
        <v>47.253599999999999</v>
      </c>
    </row>
    <row r="266" spans="1:21" x14ac:dyDescent="0.25">
      <c r="A266" t="s">
        <v>21</v>
      </c>
      <c r="G266">
        <v>8.1130000000000004E-3</v>
      </c>
      <c r="H266">
        <v>-7.7079999999999996E-2</v>
      </c>
      <c r="I266">
        <v>57.636000000000003</v>
      </c>
      <c r="J266">
        <v>2.17272</v>
      </c>
      <c r="K266">
        <v>39.797899999999998</v>
      </c>
      <c r="L266">
        <v>0.83617699999999995</v>
      </c>
      <c r="M266">
        <v>0.37178499999999998</v>
      </c>
      <c r="N266">
        <v>0.34557599999999999</v>
      </c>
      <c r="O266">
        <v>0.19278899999999999</v>
      </c>
      <c r="P266">
        <v>-4.8500000000000001E-3</v>
      </c>
      <c r="Q266">
        <v>0.19792100000000001</v>
      </c>
      <c r="R266">
        <v>9.3338000000000004E-2</v>
      </c>
      <c r="S266">
        <v>0</v>
      </c>
      <c r="T266">
        <v>101.57</v>
      </c>
      <c r="U266">
        <v>47.611199999999997</v>
      </c>
    </row>
    <row r="267" spans="1:21" x14ac:dyDescent="0.25">
      <c r="A267" t="s">
        <v>73</v>
      </c>
      <c r="G267">
        <v>-6.4530000000000004E-2</v>
      </c>
      <c r="H267">
        <v>0.14951600000000001</v>
      </c>
      <c r="I267">
        <v>60.229100000000003</v>
      </c>
      <c r="J267">
        <v>2.23814</v>
      </c>
      <c r="K267">
        <v>35.789200000000001</v>
      </c>
      <c r="L267">
        <v>0.57239300000000004</v>
      </c>
      <c r="M267">
        <v>0.481877</v>
      </c>
      <c r="N267">
        <v>0.50988599999999995</v>
      </c>
      <c r="O267">
        <v>0.270648</v>
      </c>
      <c r="P267">
        <v>-4.8500000000000001E-3</v>
      </c>
      <c r="Q267">
        <v>0.13217200000000001</v>
      </c>
      <c r="R267">
        <v>3.1326E-2</v>
      </c>
      <c r="S267">
        <v>0</v>
      </c>
      <c r="T267">
        <v>100.33499999999999</v>
      </c>
      <c r="U267">
        <v>47.527700000000003</v>
      </c>
    </row>
    <row r="268" spans="1:21" x14ac:dyDescent="0.25">
      <c r="G268">
        <v>-6.4509999999999998E-2</v>
      </c>
      <c r="H268">
        <v>-7.7100000000000002E-2</v>
      </c>
      <c r="I268">
        <v>57.017899999999997</v>
      </c>
      <c r="J268">
        <v>2.3668</v>
      </c>
      <c r="K268">
        <v>38.2682</v>
      </c>
      <c r="L268">
        <v>0.85312200000000005</v>
      </c>
      <c r="M268">
        <v>0.44492999999999999</v>
      </c>
      <c r="N268">
        <v>0.38793</v>
      </c>
      <c r="O268">
        <v>3.7157999999999997E-2</v>
      </c>
      <c r="P268">
        <v>-4.2279999999999998E-2</v>
      </c>
      <c r="Q268">
        <v>8.8133000000000003E-2</v>
      </c>
      <c r="R268">
        <v>3.1361E-2</v>
      </c>
      <c r="S268">
        <v>0</v>
      </c>
      <c r="T268">
        <v>99.311599999999999</v>
      </c>
      <c r="U268">
        <v>46.646599999999999</v>
      </c>
    </row>
    <row r="269" spans="1:21" x14ac:dyDescent="0.25">
      <c r="A269" t="s">
        <v>326</v>
      </c>
      <c r="G269">
        <v>-6.4100000000000004E-2</v>
      </c>
      <c r="H269">
        <v>-7.6980000000000007E-2</v>
      </c>
      <c r="I269">
        <v>57.435499999999998</v>
      </c>
      <c r="J269">
        <v>1.7246699999999999</v>
      </c>
      <c r="K269">
        <v>38.5306</v>
      </c>
      <c r="L269">
        <v>0.61067499999999997</v>
      </c>
      <c r="M269">
        <v>0.409329</v>
      </c>
      <c r="N269">
        <v>0.91562100000000002</v>
      </c>
      <c r="O269">
        <v>0.27174599999999999</v>
      </c>
      <c r="P269">
        <v>1.4194999999999999E-2</v>
      </c>
      <c r="Q269">
        <v>0.177425</v>
      </c>
      <c r="R269">
        <v>-2.9080000000000002E-2</v>
      </c>
      <c r="S269">
        <v>0</v>
      </c>
      <c r="T269">
        <v>99.919499999999999</v>
      </c>
      <c r="U269">
        <v>47.077399999999997</v>
      </c>
    </row>
    <row r="270" spans="1:21" x14ac:dyDescent="0.25">
      <c r="A270" t="s">
        <v>327</v>
      </c>
      <c r="G270">
        <v>-6.4619999999999997E-2</v>
      </c>
      <c r="H270">
        <v>0.149254</v>
      </c>
      <c r="I270">
        <v>59.468299999999999</v>
      </c>
      <c r="J270">
        <v>2.2353200000000002</v>
      </c>
      <c r="K270">
        <v>37.958100000000002</v>
      </c>
      <c r="L270">
        <v>1.0463</v>
      </c>
      <c r="M270">
        <v>0.29865900000000001</v>
      </c>
      <c r="N270">
        <v>0.47220099999999998</v>
      </c>
      <c r="O270">
        <v>-4.0809999999999999E-2</v>
      </c>
      <c r="P270">
        <v>-2.3630000000000002E-2</v>
      </c>
      <c r="Q270">
        <v>0.13170799999999999</v>
      </c>
      <c r="R270">
        <v>0.27850000000000003</v>
      </c>
      <c r="S270">
        <v>0</v>
      </c>
      <c r="T270">
        <v>101.90900000000001</v>
      </c>
      <c r="U270">
        <v>48.041699999999999</v>
      </c>
    </row>
    <row r="271" spans="1:21" x14ac:dyDescent="0.25">
      <c r="A271" t="s">
        <v>328</v>
      </c>
      <c r="G271">
        <v>-6.4350000000000004E-2</v>
      </c>
      <c r="H271">
        <v>0.149205</v>
      </c>
      <c r="I271">
        <v>56.862699999999997</v>
      </c>
      <c r="J271">
        <v>1.85198</v>
      </c>
      <c r="K271">
        <v>38.715800000000002</v>
      </c>
      <c r="L271">
        <v>0.87303500000000001</v>
      </c>
      <c r="M271">
        <v>0.46355200000000002</v>
      </c>
      <c r="N271">
        <v>0.47684199999999999</v>
      </c>
      <c r="O271">
        <v>0.34883799999999998</v>
      </c>
      <c r="P271">
        <v>-6.0839999999999998E-2</v>
      </c>
      <c r="Q271">
        <v>2.2797999999999999E-2</v>
      </c>
      <c r="R271">
        <v>3.1961999999999997E-2</v>
      </c>
      <c r="S271">
        <v>0</v>
      </c>
      <c r="T271">
        <v>99.671499999999995</v>
      </c>
      <c r="U271">
        <v>46.849200000000003</v>
      </c>
    </row>
    <row r="272" spans="1:21" x14ac:dyDescent="0.25">
      <c r="A272" t="s">
        <v>329</v>
      </c>
      <c r="G272">
        <v>-6.4939999999999998E-2</v>
      </c>
      <c r="H272">
        <v>-7.7210000000000001E-2</v>
      </c>
      <c r="I272">
        <v>58.787999999999997</v>
      </c>
      <c r="J272">
        <v>2.81629</v>
      </c>
      <c r="K272">
        <v>37.941000000000003</v>
      </c>
      <c r="L272">
        <v>1.0426</v>
      </c>
      <c r="M272">
        <v>0.480408</v>
      </c>
      <c r="N272">
        <v>0.29725499999999999</v>
      </c>
      <c r="O272">
        <v>0.26945400000000003</v>
      </c>
      <c r="P272">
        <v>-5.2199999999999998E-3</v>
      </c>
      <c r="Q272">
        <v>6.4854999999999996E-2</v>
      </c>
      <c r="R272">
        <v>-9.3820000000000001E-2</v>
      </c>
      <c r="S272">
        <v>0</v>
      </c>
      <c r="T272">
        <v>101.459</v>
      </c>
      <c r="U272">
        <v>47.609200000000001</v>
      </c>
    </row>
    <row r="273" spans="1:21" x14ac:dyDescent="0.25">
      <c r="A273" t="s">
        <v>330</v>
      </c>
      <c r="G273">
        <v>-6.4369999999999997E-2</v>
      </c>
      <c r="H273">
        <v>-7.7049999999999993E-2</v>
      </c>
      <c r="I273">
        <v>58.546300000000002</v>
      </c>
      <c r="J273">
        <v>1.91638</v>
      </c>
      <c r="K273">
        <v>38.377600000000001</v>
      </c>
      <c r="L273">
        <v>0.76731300000000002</v>
      </c>
      <c r="M273">
        <v>0.42716500000000002</v>
      </c>
      <c r="N273">
        <v>0.60577400000000003</v>
      </c>
      <c r="O273">
        <v>0.34884900000000002</v>
      </c>
      <c r="P273">
        <v>3.2694000000000001E-2</v>
      </c>
      <c r="Q273">
        <v>2.2806E-2</v>
      </c>
      <c r="R273">
        <v>3.1938000000000001E-2</v>
      </c>
      <c r="S273">
        <v>0</v>
      </c>
      <c r="T273">
        <v>100.935</v>
      </c>
      <c r="U273">
        <v>47.531199999999998</v>
      </c>
    </row>
    <row r="274" spans="1:21" x14ac:dyDescent="0.25">
      <c r="A274" t="s">
        <v>331</v>
      </c>
      <c r="G274">
        <v>8.3160000000000005E-3</v>
      </c>
      <c r="H274">
        <v>-7.7030000000000001E-2</v>
      </c>
      <c r="I274">
        <v>58.764299999999999</v>
      </c>
      <c r="J274">
        <v>1.85307</v>
      </c>
      <c r="K274">
        <v>36.421300000000002</v>
      </c>
      <c r="L274">
        <v>0.52191100000000001</v>
      </c>
      <c r="M274">
        <v>0.53742999999999996</v>
      </c>
      <c r="N274">
        <v>0.55723999999999996</v>
      </c>
      <c r="O274">
        <v>0.19362599999999999</v>
      </c>
      <c r="P274">
        <v>-4.2040000000000001E-2</v>
      </c>
      <c r="Q274">
        <v>0.13323699999999999</v>
      </c>
      <c r="R274">
        <v>3.2454999999999998E-2</v>
      </c>
      <c r="S274">
        <v>0</v>
      </c>
      <c r="T274">
        <v>98.903800000000004</v>
      </c>
      <c r="U274">
        <v>46.803100000000001</v>
      </c>
    </row>
    <row r="275" spans="1:21" x14ac:dyDescent="0.25">
      <c r="A275" t="s">
        <v>332</v>
      </c>
      <c r="G275">
        <v>-6.3990000000000005E-2</v>
      </c>
      <c r="H275">
        <v>-7.6950000000000005E-2</v>
      </c>
      <c r="I275">
        <v>57.290999999999997</v>
      </c>
      <c r="J275">
        <v>1.72502</v>
      </c>
      <c r="K275">
        <v>38.465800000000002</v>
      </c>
      <c r="L275">
        <v>0.64649500000000004</v>
      </c>
      <c r="M275">
        <v>0.318214</v>
      </c>
      <c r="N275">
        <v>0.78458700000000003</v>
      </c>
      <c r="O275">
        <v>0.116235</v>
      </c>
      <c r="P275">
        <v>-4.1860000000000001E-2</v>
      </c>
      <c r="Q275">
        <v>2.3900000000000001E-2</v>
      </c>
      <c r="R275">
        <v>3.3285000000000002E-2</v>
      </c>
      <c r="S275">
        <v>0</v>
      </c>
      <c r="T275">
        <v>99.221800000000002</v>
      </c>
      <c r="U275">
        <v>46.805700000000002</v>
      </c>
    </row>
    <row r="276" spans="1:21" x14ac:dyDescent="0.25">
      <c r="A276" t="s">
        <v>333</v>
      </c>
      <c r="G276">
        <v>8.2760000000000004E-3</v>
      </c>
      <c r="H276">
        <v>-7.7079999999999996E-2</v>
      </c>
      <c r="I276">
        <v>58.345199999999998</v>
      </c>
      <c r="J276">
        <v>2.2396799999999999</v>
      </c>
      <c r="K276">
        <v>36.834600000000002</v>
      </c>
      <c r="L276">
        <v>0.81902799999999998</v>
      </c>
      <c r="M276">
        <v>0.390345</v>
      </c>
      <c r="N276">
        <v>0.20912800000000001</v>
      </c>
      <c r="O276">
        <v>0.115207</v>
      </c>
      <c r="P276">
        <v>-2.3470000000000001E-2</v>
      </c>
      <c r="Q276">
        <v>0.17624200000000001</v>
      </c>
      <c r="R276">
        <v>-9.2109999999999997E-2</v>
      </c>
      <c r="S276">
        <v>0</v>
      </c>
      <c r="T276">
        <v>98.944999999999993</v>
      </c>
      <c r="U276">
        <v>46.694000000000003</v>
      </c>
    </row>
    <row r="277" spans="1:21" x14ac:dyDescent="0.25">
      <c r="A277" t="s">
        <v>334</v>
      </c>
      <c r="G277">
        <v>8.2609999999999992E-3</v>
      </c>
      <c r="H277">
        <v>0.148892</v>
      </c>
      <c r="I277">
        <v>58.679400000000001</v>
      </c>
      <c r="J277">
        <v>2.42814</v>
      </c>
      <c r="K277">
        <v>37.755499999999998</v>
      </c>
      <c r="L277">
        <v>0.81591999999999998</v>
      </c>
      <c r="M277">
        <v>0.46248299999999998</v>
      </c>
      <c r="N277">
        <v>0.51622599999999996</v>
      </c>
      <c r="O277">
        <v>0.42514299999999999</v>
      </c>
      <c r="P277">
        <v>-2.3779999999999999E-2</v>
      </c>
      <c r="Q277">
        <v>8.7176000000000003E-2</v>
      </c>
      <c r="R277">
        <v>9.2122999999999997E-2</v>
      </c>
      <c r="S277">
        <v>0</v>
      </c>
      <c r="T277">
        <v>101.396</v>
      </c>
      <c r="U277">
        <v>47.6447</v>
      </c>
    </row>
    <row r="278" spans="1:21" x14ac:dyDescent="0.25">
      <c r="A278" t="s">
        <v>335</v>
      </c>
      <c r="G278">
        <v>8.1989999999999997E-3</v>
      </c>
      <c r="H278">
        <v>-7.7160000000000006E-2</v>
      </c>
      <c r="I278">
        <v>58.003399999999999</v>
      </c>
      <c r="J278">
        <v>2.4941399999999998</v>
      </c>
      <c r="K278">
        <v>37.767200000000003</v>
      </c>
      <c r="L278">
        <v>0.78071199999999996</v>
      </c>
      <c r="M278">
        <v>0.31631199999999998</v>
      </c>
      <c r="N278">
        <v>0.73647300000000004</v>
      </c>
      <c r="O278">
        <v>0.58081799999999995</v>
      </c>
      <c r="P278">
        <v>1.3583E-2</v>
      </c>
      <c r="Q278">
        <v>0.19670899999999999</v>
      </c>
      <c r="R278">
        <v>-9.3340000000000006E-2</v>
      </c>
      <c r="S278">
        <v>0</v>
      </c>
      <c r="T278">
        <v>100.727</v>
      </c>
      <c r="U278">
        <v>47.273099999999999</v>
      </c>
    </row>
    <row r="279" spans="1:21" x14ac:dyDescent="0.25">
      <c r="A279" t="s">
        <v>336</v>
      </c>
      <c r="G279">
        <v>-6.4680000000000001E-2</v>
      </c>
      <c r="H279">
        <v>0.60038800000000003</v>
      </c>
      <c r="I279">
        <v>57.400399999999998</v>
      </c>
      <c r="J279">
        <v>2.6238299999999999</v>
      </c>
      <c r="K279">
        <v>38.586599999999997</v>
      </c>
      <c r="L279">
        <v>0.92178300000000002</v>
      </c>
      <c r="M279">
        <v>0.31671100000000002</v>
      </c>
      <c r="N279">
        <v>0.60732900000000001</v>
      </c>
      <c r="O279">
        <v>0.11461399999999999</v>
      </c>
      <c r="P279">
        <v>-2.366E-2</v>
      </c>
      <c r="Q279">
        <v>6.5719E-2</v>
      </c>
      <c r="R279">
        <v>-3.0980000000000001E-2</v>
      </c>
      <c r="S279">
        <v>0</v>
      </c>
      <c r="T279">
        <v>101.11799999999999</v>
      </c>
      <c r="U279">
        <v>47.502499999999998</v>
      </c>
    </row>
    <row r="280" spans="1:21" x14ac:dyDescent="0.25">
      <c r="A280" t="s">
        <v>337</v>
      </c>
      <c r="G280">
        <v>-6.4960000000000004E-2</v>
      </c>
      <c r="H280">
        <v>-7.7210000000000001E-2</v>
      </c>
      <c r="I280">
        <v>58.0336</v>
      </c>
      <c r="J280">
        <v>2.87785</v>
      </c>
      <c r="K280">
        <v>37.854599999999998</v>
      </c>
      <c r="L280">
        <v>0.673817</v>
      </c>
      <c r="M280">
        <v>0.33445599999999998</v>
      </c>
      <c r="N280">
        <v>0.47368199999999999</v>
      </c>
      <c r="O280">
        <v>0.19164400000000001</v>
      </c>
      <c r="P280">
        <v>5.0847000000000003E-2</v>
      </c>
      <c r="Q280">
        <v>0.19639999999999999</v>
      </c>
      <c r="R280">
        <v>9.1715000000000005E-2</v>
      </c>
      <c r="S280">
        <v>0</v>
      </c>
      <c r="T280">
        <v>100.636</v>
      </c>
      <c r="U280">
        <v>47.196100000000001</v>
      </c>
    </row>
    <row r="281" spans="1:21" x14ac:dyDescent="0.25">
      <c r="A281" t="s">
        <v>18</v>
      </c>
      <c r="G281">
        <v>8.3759999999999998E-3</v>
      </c>
      <c r="H281">
        <v>-7.7179999999999999E-2</v>
      </c>
      <c r="I281">
        <v>59.307200000000002</v>
      </c>
      <c r="J281">
        <v>2.3659599999999998</v>
      </c>
      <c r="K281">
        <v>35.268599999999999</v>
      </c>
      <c r="L281">
        <v>0.83385699999999996</v>
      </c>
      <c r="M281">
        <v>0.42610300000000001</v>
      </c>
      <c r="N281">
        <v>0.466611</v>
      </c>
      <c r="O281">
        <v>0.58096700000000001</v>
      </c>
      <c r="P281">
        <v>-5.0899999999999999E-3</v>
      </c>
      <c r="Q281">
        <v>6.5275E-2</v>
      </c>
      <c r="R281">
        <v>-9.3410000000000007E-2</v>
      </c>
      <c r="S281">
        <v>0</v>
      </c>
      <c r="T281">
        <v>99.147300000000001</v>
      </c>
      <c r="U281">
        <v>46.812399999999997</v>
      </c>
    </row>
    <row r="282" spans="1:21" x14ac:dyDescent="0.25">
      <c r="A282" t="s">
        <v>338</v>
      </c>
      <c r="G282">
        <v>8.1068000000000001E-2</v>
      </c>
      <c r="H282">
        <v>0.37625700000000001</v>
      </c>
      <c r="I282">
        <v>60.511699999999998</v>
      </c>
      <c r="J282">
        <v>2.23922</v>
      </c>
      <c r="K282">
        <v>37.241700000000002</v>
      </c>
      <c r="L282">
        <v>0.50323600000000002</v>
      </c>
      <c r="M282">
        <v>0.262909</v>
      </c>
      <c r="N282">
        <v>0.38243500000000002</v>
      </c>
      <c r="O282">
        <v>0.115533</v>
      </c>
      <c r="P282">
        <v>3.2821999999999997E-2</v>
      </c>
      <c r="Q282">
        <v>8.8964000000000001E-2</v>
      </c>
      <c r="R282">
        <v>3.2197000000000003E-2</v>
      </c>
      <c r="S282">
        <v>0</v>
      </c>
      <c r="T282">
        <v>101.86799999999999</v>
      </c>
      <c r="U282">
        <v>48.230400000000003</v>
      </c>
    </row>
    <row r="283" spans="1:21" x14ac:dyDescent="0.25">
      <c r="A283" t="s">
        <v>339</v>
      </c>
      <c r="G283">
        <v>-6.454E-2</v>
      </c>
      <c r="H283">
        <v>-7.7100000000000002E-2</v>
      </c>
      <c r="I283">
        <v>57.700800000000001</v>
      </c>
      <c r="J283">
        <v>2.49396</v>
      </c>
      <c r="K283">
        <v>37.198599999999999</v>
      </c>
      <c r="L283">
        <v>0.60666100000000001</v>
      </c>
      <c r="M283">
        <v>0.37201699999999999</v>
      </c>
      <c r="N283">
        <v>0.91132800000000003</v>
      </c>
      <c r="O283">
        <v>-4.0590000000000001E-2</v>
      </c>
      <c r="P283">
        <v>-4.2259999999999999E-2</v>
      </c>
      <c r="Q283">
        <v>2.2332000000000001E-2</v>
      </c>
      <c r="R283">
        <v>0.155135</v>
      </c>
      <c r="S283">
        <v>0</v>
      </c>
      <c r="T283">
        <v>99.236400000000003</v>
      </c>
      <c r="U283">
        <v>46.744399999999999</v>
      </c>
    </row>
    <row r="284" spans="1:21" x14ac:dyDescent="0.25">
      <c r="G284">
        <v>-6.4509999999999998E-2</v>
      </c>
      <c r="H284">
        <v>-7.7090000000000006E-2</v>
      </c>
      <c r="I284">
        <v>59.624899999999997</v>
      </c>
      <c r="J284">
        <v>2.17591</v>
      </c>
      <c r="K284">
        <v>37.209400000000002</v>
      </c>
      <c r="L284">
        <v>0.78391699999999997</v>
      </c>
      <c r="M284">
        <v>0.55478000000000005</v>
      </c>
      <c r="N284">
        <v>0.60083600000000004</v>
      </c>
      <c r="O284">
        <v>0.50444999999999995</v>
      </c>
      <c r="P284">
        <v>-4.2229999999999997E-2</v>
      </c>
      <c r="Q284">
        <v>4.4394000000000003E-2</v>
      </c>
      <c r="R284">
        <v>-0.21604999999999999</v>
      </c>
      <c r="S284">
        <v>0</v>
      </c>
      <c r="T284">
        <v>101.099</v>
      </c>
      <c r="U284">
        <v>47.716799999999999</v>
      </c>
    </row>
    <row r="286" spans="1:21" x14ac:dyDescent="0.25">
      <c r="F286" t="s">
        <v>38</v>
      </c>
      <c r="G286">
        <f>AVERAGE(G262:G284)</f>
        <v>-2.0167478260869568E-2</v>
      </c>
      <c r="H286">
        <f t="shared" ref="H286:U286" si="29">AVERAGE(H262:H284)</f>
        <v>3.1091695652173918E-2</v>
      </c>
      <c r="I286">
        <f t="shared" si="29"/>
        <v>58.496456521739141</v>
      </c>
      <c r="J286">
        <f t="shared" si="29"/>
        <v>2.304744782608696</v>
      </c>
      <c r="K286">
        <f t="shared" si="29"/>
        <v>37.599447826086951</v>
      </c>
      <c r="L286">
        <f t="shared" si="29"/>
        <v>0.75296860869565196</v>
      </c>
      <c r="M286">
        <f t="shared" si="29"/>
        <v>0.39806156521739128</v>
      </c>
      <c r="N286">
        <f t="shared" si="29"/>
        <v>0.52975243478260858</v>
      </c>
      <c r="O286">
        <f t="shared" si="29"/>
        <v>0.24680691304347829</v>
      </c>
      <c r="P286">
        <f t="shared" si="29"/>
        <v>-1.2203608695652174E-2</v>
      </c>
      <c r="Q286">
        <f t="shared" si="29"/>
        <v>0.11094343478260872</v>
      </c>
      <c r="R286">
        <f t="shared" si="29"/>
        <v>1.510439130434783E-2</v>
      </c>
      <c r="S286">
        <f t="shared" si="29"/>
        <v>0</v>
      </c>
      <c r="T286">
        <f t="shared" si="29"/>
        <v>100.4529782608696</v>
      </c>
      <c r="U286">
        <f t="shared" si="29"/>
        <v>47.30700434782608</v>
      </c>
    </row>
    <row r="287" spans="1:21" x14ac:dyDescent="0.25">
      <c r="F287" t="s">
        <v>39</v>
      </c>
      <c r="G287">
        <f>STDEV(G262:G284)/SQRT((COUNT(G262:G284)))</f>
        <v>1.0979762171349862E-2</v>
      </c>
      <c r="H287">
        <f t="shared" ref="H287:U287" si="30">STDEV(H262:H284)/SQRT((COUNT(H262:H284)))</f>
        <v>3.7259160250267029E-2</v>
      </c>
      <c r="I287">
        <f t="shared" si="30"/>
        <v>0.21982476913114413</v>
      </c>
      <c r="J287">
        <f t="shared" si="30"/>
        <v>6.8487856229674085E-2</v>
      </c>
      <c r="K287">
        <f t="shared" si="30"/>
        <v>0.22447699239214142</v>
      </c>
      <c r="L287">
        <f t="shared" si="30"/>
        <v>3.0952157338385501E-2</v>
      </c>
      <c r="M287">
        <f t="shared" si="30"/>
        <v>1.6723698617764331E-2</v>
      </c>
      <c r="N287">
        <f t="shared" si="30"/>
        <v>4.0266059737524292E-2</v>
      </c>
      <c r="O287">
        <f t="shared" si="30"/>
        <v>3.637440069929479E-2</v>
      </c>
      <c r="P287">
        <f t="shared" si="30"/>
        <v>7.1139486596802021E-3</v>
      </c>
      <c r="Q287">
        <f t="shared" si="30"/>
        <v>1.3731062695736736E-2</v>
      </c>
      <c r="R287">
        <f t="shared" si="30"/>
        <v>2.4651301807196366E-2</v>
      </c>
      <c r="S287">
        <f t="shared" si="30"/>
        <v>0</v>
      </c>
      <c r="T287">
        <f t="shared" si="30"/>
        <v>0.21176456713887418</v>
      </c>
      <c r="U287">
        <f t="shared" si="30"/>
        <v>9.8480477084190082E-2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8"/>
  <sheetViews>
    <sheetView tabSelected="1" zoomScale="80" zoomScaleNormal="80" workbookViewId="0">
      <selection activeCell="Y22" sqref="Y22"/>
    </sheetView>
  </sheetViews>
  <sheetFormatPr defaultRowHeight="15" x14ac:dyDescent="0.25"/>
  <cols>
    <col min="4" max="5" width="6.42578125" customWidth="1"/>
    <col min="6" max="6" width="10.5703125" customWidth="1"/>
    <col min="7" max="7" width="10.140625" customWidth="1"/>
    <col min="8" max="11" width="8.7109375" customWidth="1"/>
    <col min="12" max="12" width="11.28515625" customWidth="1"/>
    <col min="13" max="14" width="8.7109375" customWidth="1"/>
    <col min="15" max="15" width="11.42578125" customWidth="1"/>
    <col min="16" max="17" width="9.85546875" customWidth="1"/>
    <col min="18" max="18" width="5.85546875" customWidth="1"/>
    <col min="19" max="19" width="8.7109375" customWidth="1"/>
    <col min="20" max="20" width="10.140625" customWidth="1"/>
    <col min="21" max="21" width="5.85546875" customWidth="1"/>
    <col min="22" max="22" width="4.85546875" customWidth="1"/>
    <col min="23" max="23" width="5.85546875" customWidth="1"/>
    <col min="24" max="24" width="47.7109375" bestFit="1" customWidth="1"/>
    <col min="25" max="25" width="13" bestFit="1" customWidth="1"/>
    <col min="26" max="26" width="6.28515625" customWidth="1"/>
    <col min="27" max="29" width="13" bestFit="1" customWidth="1"/>
    <col min="41" max="41" width="47.7109375" bestFit="1" customWidth="1"/>
  </cols>
  <sheetData>
    <row r="1" spans="1:54" s="1" customFormat="1" x14ac:dyDescent="0.25">
      <c r="A1" s="1" t="s">
        <v>196</v>
      </c>
      <c r="X1" s="1" t="s">
        <v>138</v>
      </c>
      <c r="AO1" s="1" t="s">
        <v>375</v>
      </c>
    </row>
    <row r="2" spans="1:54" x14ac:dyDescent="0.25">
      <c r="A2" t="s">
        <v>344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P2" s="2" t="s">
        <v>23</v>
      </c>
      <c r="AQ2" s="2" t="s">
        <v>24</v>
      </c>
      <c r="AR2" s="2" t="s">
        <v>25</v>
      </c>
      <c r="AS2" s="2" t="s">
        <v>26</v>
      </c>
      <c r="AT2" s="2" t="s">
        <v>27</v>
      </c>
      <c r="AU2" s="2" t="s">
        <v>28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34</v>
      </c>
      <c r="BB2" s="2" t="s">
        <v>36</v>
      </c>
    </row>
    <row r="3" spans="1:54" x14ac:dyDescent="0.25">
      <c r="X3" s="2" t="s">
        <v>341</v>
      </c>
      <c r="Y3">
        <v>0.32601242857142854</v>
      </c>
      <c r="Z3">
        <v>2.8939785714285717E-2</v>
      </c>
      <c r="AA3">
        <v>54.270042857142847</v>
      </c>
      <c r="AB3">
        <v>2.1614221428571425</v>
      </c>
      <c r="AC3">
        <v>19.925614285714286</v>
      </c>
      <c r="AD3">
        <v>2.3423535714285713</v>
      </c>
      <c r="AE3">
        <v>12.708295714285713</v>
      </c>
      <c r="AF3">
        <v>4.1130507142857144</v>
      </c>
      <c r="AG3">
        <v>4.315543571428571</v>
      </c>
      <c r="AH3">
        <v>4.2595000000000001E-2</v>
      </c>
      <c r="AI3">
        <v>0.36835614285714285</v>
      </c>
      <c r="AJ3">
        <v>6.5623642857142853E-2</v>
      </c>
      <c r="AK3">
        <v>0</v>
      </c>
      <c r="AL3">
        <v>100.66774285714287</v>
      </c>
      <c r="AM3">
        <v>44.838235714285716</v>
      </c>
      <c r="AO3" s="2" t="s">
        <v>341</v>
      </c>
      <c r="AP3">
        <v>0.32601242857142854</v>
      </c>
      <c r="AQ3" t="s">
        <v>118</v>
      </c>
      <c r="AR3">
        <v>54.270042857142847</v>
      </c>
      <c r="AS3">
        <v>2.1614221428571425</v>
      </c>
      <c r="AT3">
        <v>19.925614285714286</v>
      </c>
      <c r="AU3">
        <v>2.3423535714285713</v>
      </c>
      <c r="AV3">
        <v>12.708295714285713</v>
      </c>
      <c r="AW3">
        <v>4.1130507142857144</v>
      </c>
      <c r="AX3">
        <v>4.315543571428571</v>
      </c>
      <c r="AY3" t="s">
        <v>118</v>
      </c>
      <c r="AZ3">
        <v>0.36835614285714285</v>
      </c>
      <c r="BA3" t="s">
        <v>118</v>
      </c>
      <c r="BB3">
        <v>100.53069142857143</v>
      </c>
    </row>
    <row r="4" spans="1:54" x14ac:dyDescent="0.25">
      <c r="A4" s="2" t="s">
        <v>341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X4" s="2" t="s">
        <v>342</v>
      </c>
      <c r="Y4">
        <v>0.33657046153846149</v>
      </c>
      <c r="Z4">
        <v>-4.6919615384615398E-3</v>
      </c>
      <c r="AA4">
        <v>52.448565384615378</v>
      </c>
      <c r="AB4">
        <v>2.5296780769230769</v>
      </c>
      <c r="AC4">
        <v>19.364811538461545</v>
      </c>
      <c r="AD4">
        <v>2.5627211538461534</v>
      </c>
      <c r="AE4">
        <v>12.590234615384617</v>
      </c>
      <c r="AF4">
        <v>5.2897115384615381</v>
      </c>
      <c r="AG4">
        <v>4.7339100000000007</v>
      </c>
      <c r="AH4">
        <v>7.0185230769230764E-2</v>
      </c>
      <c r="AI4">
        <v>0.62356911538461535</v>
      </c>
      <c r="AJ4">
        <v>5.142396153846153E-2</v>
      </c>
      <c r="AK4">
        <v>0</v>
      </c>
      <c r="AL4">
        <v>100.59670384615384</v>
      </c>
      <c r="AM4">
        <v>44.499380769230768</v>
      </c>
      <c r="AO4" s="2" t="s">
        <v>342</v>
      </c>
      <c r="AP4">
        <v>0.33657046153846149</v>
      </c>
      <c r="AQ4" t="s">
        <v>118</v>
      </c>
      <c r="AR4">
        <v>52.448565384615378</v>
      </c>
      <c r="AS4">
        <v>2.5296780769230769</v>
      </c>
      <c r="AT4">
        <v>19.364811538461545</v>
      </c>
      <c r="AU4">
        <v>2.5627211538461534</v>
      </c>
      <c r="AV4">
        <v>12.590234615384617</v>
      </c>
      <c r="AW4">
        <v>5.2897115384615381</v>
      </c>
      <c r="AX4">
        <v>4.7339100000000007</v>
      </c>
      <c r="AY4">
        <v>7.0185230769230764E-2</v>
      </c>
      <c r="AZ4">
        <v>0.62356911538461535</v>
      </c>
      <c r="BA4" t="s">
        <v>118</v>
      </c>
      <c r="BB4">
        <v>100.5499571153846</v>
      </c>
    </row>
    <row r="5" spans="1:54" x14ac:dyDescent="0.25">
      <c r="A5" t="s">
        <v>1</v>
      </c>
      <c r="G5">
        <v>0.16863600000000001</v>
      </c>
      <c r="H5">
        <v>-7.9560000000000006E-2</v>
      </c>
      <c r="I5">
        <v>52.511899999999997</v>
      </c>
      <c r="J5">
        <v>2.7708200000000001</v>
      </c>
      <c r="K5">
        <v>18.527100000000001</v>
      </c>
      <c r="L5">
        <v>2.2969900000000001</v>
      </c>
      <c r="M5">
        <v>13.8126</v>
      </c>
      <c r="N5">
        <v>4.7993100000000002</v>
      </c>
      <c r="O5">
        <v>4.2575399999999997</v>
      </c>
      <c r="P5">
        <v>5.7869999999999996E-3</v>
      </c>
      <c r="Q5">
        <v>0.52265099999999998</v>
      </c>
      <c r="R5">
        <v>0.123512</v>
      </c>
      <c r="S5">
        <v>0</v>
      </c>
      <c r="T5">
        <v>99.717299999999994</v>
      </c>
      <c r="U5">
        <v>44.059399999999997</v>
      </c>
    </row>
    <row r="6" spans="1:54" x14ac:dyDescent="0.25">
      <c r="A6" t="s">
        <v>340</v>
      </c>
      <c r="G6">
        <v>0.24789800000000001</v>
      </c>
      <c r="H6">
        <v>0.13594400000000001</v>
      </c>
      <c r="I6">
        <v>52.668599999999998</v>
      </c>
      <c r="J6">
        <v>2.38957</v>
      </c>
      <c r="K6">
        <v>21.5441</v>
      </c>
      <c r="L6">
        <v>2.4236300000000002</v>
      </c>
      <c r="M6">
        <v>13.6761</v>
      </c>
      <c r="N6">
        <v>3.7178499999999999</v>
      </c>
      <c r="O6">
        <v>4.4138500000000001</v>
      </c>
      <c r="P6">
        <v>-1.172E-2</v>
      </c>
      <c r="Q6">
        <v>0.54531099999999999</v>
      </c>
      <c r="R6">
        <v>0.24704100000000001</v>
      </c>
      <c r="S6">
        <v>0</v>
      </c>
      <c r="T6">
        <v>101.998</v>
      </c>
      <c r="U6">
        <v>44.9572</v>
      </c>
      <c r="Y6" s="2" t="s">
        <v>23</v>
      </c>
      <c r="Z6" s="2" t="s">
        <v>24</v>
      </c>
      <c r="AA6" s="2" t="s">
        <v>25</v>
      </c>
      <c r="AB6" s="2" t="s">
        <v>26</v>
      </c>
      <c r="AC6" s="2" t="s">
        <v>27</v>
      </c>
      <c r="AD6" s="2" t="s">
        <v>28</v>
      </c>
      <c r="AE6" s="2" t="s">
        <v>29</v>
      </c>
      <c r="AF6" s="2" t="s">
        <v>30</v>
      </c>
      <c r="AG6" s="2" t="s">
        <v>31</v>
      </c>
      <c r="AH6" s="2" t="s">
        <v>32</v>
      </c>
      <c r="AI6" s="2" t="s">
        <v>33</v>
      </c>
      <c r="AJ6" s="2" t="s">
        <v>34</v>
      </c>
      <c r="AK6" s="2" t="s">
        <v>36</v>
      </c>
    </row>
    <row r="7" spans="1:54" x14ac:dyDescent="0.25">
      <c r="A7" t="s">
        <v>199</v>
      </c>
      <c r="G7">
        <v>0.49020599999999998</v>
      </c>
      <c r="H7">
        <v>-7.9509999999999997E-2</v>
      </c>
      <c r="I7">
        <v>52.274700000000003</v>
      </c>
      <c r="J7">
        <v>2.5808300000000002</v>
      </c>
      <c r="K7">
        <v>19.3049</v>
      </c>
      <c r="L7">
        <v>2.5272299999999999</v>
      </c>
      <c r="M7">
        <v>13.783799999999999</v>
      </c>
      <c r="N7">
        <v>3.7278899999999999</v>
      </c>
      <c r="O7">
        <v>3.8736799999999998</v>
      </c>
      <c r="P7">
        <v>-4.7440000000000003E-2</v>
      </c>
      <c r="Q7">
        <v>0.43635299999999999</v>
      </c>
      <c r="R7">
        <v>0.246501</v>
      </c>
      <c r="S7">
        <v>0</v>
      </c>
      <c r="T7">
        <v>99.119</v>
      </c>
      <c r="U7">
        <v>43.738700000000001</v>
      </c>
      <c r="X7" s="2" t="s">
        <v>341</v>
      </c>
      <c r="Y7">
        <v>0.32601242857142854</v>
      </c>
      <c r="Z7">
        <v>2.8939785714285717E-2</v>
      </c>
      <c r="AA7">
        <v>54.270042857142847</v>
      </c>
      <c r="AB7">
        <v>2.1614221428571425</v>
      </c>
      <c r="AC7">
        <v>19.925614285714286</v>
      </c>
      <c r="AD7">
        <v>2.3423535714285713</v>
      </c>
      <c r="AE7">
        <v>12.708295714285713</v>
      </c>
      <c r="AF7">
        <v>4.1130507142857144</v>
      </c>
      <c r="AG7">
        <v>4.315543571428571</v>
      </c>
      <c r="AH7">
        <v>4.2595000000000001E-2</v>
      </c>
      <c r="AI7">
        <v>0.36835614285714285</v>
      </c>
      <c r="AJ7">
        <v>6.5623642857142853E-2</v>
      </c>
      <c r="AK7">
        <v>100.66774285714287</v>
      </c>
    </row>
    <row r="8" spans="1:54" x14ac:dyDescent="0.25">
      <c r="A8" t="s">
        <v>343</v>
      </c>
      <c r="G8">
        <v>0.325963</v>
      </c>
      <c r="H8">
        <v>-7.9100000000000004E-2</v>
      </c>
      <c r="I8">
        <v>56.7027</v>
      </c>
      <c r="J8">
        <v>1.8884399999999999</v>
      </c>
      <c r="K8">
        <v>16.7529</v>
      </c>
      <c r="L8">
        <v>2.1759200000000001</v>
      </c>
      <c r="M8">
        <v>13.1929</v>
      </c>
      <c r="N8">
        <v>5.1947400000000004</v>
      </c>
      <c r="O8">
        <v>3.1933099999999999</v>
      </c>
      <c r="P8">
        <v>7.8659999999999994E-2</v>
      </c>
      <c r="Q8">
        <v>0.59524299999999997</v>
      </c>
      <c r="R8">
        <v>6.7716999999999999E-2</v>
      </c>
      <c r="S8">
        <v>0</v>
      </c>
      <c r="T8">
        <v>100.089</v>
      </c>
      <c r="U8">
        <v>45.191899999999997</v>
      </c>
      <c r="X8" s="2" t="s">
        <v>342</v>
      </c>
      <c r="Y8">
        <v>0.33657046153846149</v>
      </c>
      <c r="Z8">
        <v>-4.6919615384615398E-3</v>
      </c>
      <c r="AA8">
        <v>52.448565384615378</v>
      </c>
      <c r="AB8">
        <v>2.5296780769230769</v>
      </c>
      <c r="AC8">
        <v>19.364811538461545</v>
      </c>
      <c r="AD8">
        <v>2.5627211538461534</v>
      </c>
      <c r="AE8">
        <v>12.590234615384617</v>
      </c>
      <c r="AF8">
        <v>5.2897115384615381</v>
      </c>
      <c r="AG8">
        <v>4.7339100000000007</v>
      </c>
      <c r="AH8">
        <v>7.0185230769230764E-2</v>
      </c>
      <c r="AI8">
        <v>0.62356911538461535</v>
      </c>
      <c r="AJ8">
        <v>5.142396153846153E-2</v>
      </c>
      <c r="AK8">
        <v>100.59670384615384</v>
      </c>
    </row>
    <row r="9" spans="1:54" x14ac:dyDescent="0.25">
      <c r="A9" t="s">
        <v>4</v>
      </c>
      <c r="G9">
        <v>7.2309999999999996E-3</v>
      </c>
      <c r="H9">
        <v>-7.9339999999999994E-2</v>
      </c>
      <c r="I9">
        <v>54.759</v>
      </c>
      <c r="J9">
        <v>1.37263</v>
      </c>
      <c r="K9">
        <v>19.906300000000002</v>
      </c>
      <c r="L9">
        <v>1.9944900000000001</v>
      </c>
      <c r="M9">
        <v>13.4825</v>
      </c>
      <c r="N9">
        <v>3.5503</v>
      </c>
      <c r="O9">
        <v>5.3487299999999998</v>
      </c>
      <c r="P9">
        <v>-2.9219999999999999E-2</v>
      </c>
      <c r="Q9">
        <v>0.26396799999999998</v>
      </c>
      <c r="R9">
        <v>6.5085000000000004E-2</v>
      </c>
      <c r="S9">
        <v>0</v>
      </c>
      <c r="T9">
        <v>100.642</v>
      </c>
      <c r="U9">
        <v>44.796999999999997</v>
      </c>
    </row>
    <row r="10" spans="1:54" x14ac:dyDescent="0.25">
      <c r="A10" t="s">
        <v>21</v>
      </c>
      <c r="G10">
        <v>-7.3340000000000002E-2</v>
      </c>
      <c r="H10">
        <v>-7.9500000000000001E-2</v>
      </c>
      <c r="I10">
        <v>51.220100000000002</v>
      </c>
      <c r="J10">
        <v>2.7738200000000002</v>
      </c>
      <c r="K10">
        <v>20.950299999999999</v>
      </c>
      <c r="L10">
        <v>2.9787300000000001</v>
      </c>
      <c r="M10">
        <v>12.9863</v>
      </c>
      <c r="N10">
        <v>3.8365399999999998</v>
      </c>
      <c r="O10">
        <v>4.3352899999999996</v>
      </c>
      <c r="P10">
        <v>-1.1900000000000001E-2</v>
      </c>
      <c r="Q10">
        <v>0.54338299999999995</v>
      </c>
      <c r="R10">
        <v>-0.1817</v>
      </c>
      <c r="S10">
        <v>0</v>
      </c>
      <c r="T10">
        <v>99.278099999999995</v>
      </c>
      <c r="U10">
        <v>43.755400000000002</v>
      </c>
      <c r="X10" s="2" t="s">
        <v>374</v>
      </c>
    </row>
    <row r="11" spans="1:54" x14ac:dyDescent="0.25">
      <c r="A11" t="s">
        <v>345</v>
      </c>
      <c r="G11">
        <v>7.2150000000000001E-3</v>
      </c>
      <c r="H11">
        <v>-7.9320000000000002E-2</v>
      </c>
      <c r="I11">
        <v>54.619199999999999</v>
      </c>
      <c r="J11">
        <v>1.8190500000000001</v>
      </c>
      <c r="K11">
        <v>21.8566</v>
      </c>
      <c r="L11">
        <v>2.5688499999999999</v>
      </c>
      <c r="M11">
        <v>12.581099999999999</v>
      </c>
      <c r="N11">
        <v>2.6452499999999999</v>
      </c>
      <c r="O11">
        <v>5.2675700000000001</v>
      </c>
      <c r="P11">
        <v>4.2138000000000002E-2</v>
      </c>
      <c r="Q11">
        <v>0.34988399999999997</v>
      </c>
      <c r="R11">
        <v>-5.7489999999999999E-2</v>
      </c>
      <c r="S11">
        <v>0</v>
      </c>
      <c r="T11">
        <v>101.62</v>
      </c>
      <c r="U11">
        <v>45.096299999999999</v>
      </c>
      <c r="Y11" s="2" t="s">
        <v>106</v>
      </c>
      <c r="Z11" s="2" t="s">
        <v>107</v>
      </c>
      <c r="AA11" s="2"/>
      <c r="AB11" s="2"/>
      <c r="AC11" s="2"/>
      <c r="AD11" s="2"/>
      <c r="AE11" s="2"/>
      <c r="AF11" s="2"/>
      <c r="AG11" s="2"/>
      <c r="AH11" s="2" t="s">
        <v>108</v>
      </c>
      <c r="AI11" s="2" t="s">
        <v>109</v>
      </c>
      <c r="AJ11" s="2" t="s">
        <v>110</v>
      </c>
      <c r="AK11" s="2"/>
      <c r="AL11" s="2"/>
      <c r="AM11" s="2"/>
    </row>
    <row r="12" spans="1:54" x14ac:dyDescent="0.25">
      <c r="G12">
        <v>0.16722500000000001</v>
      </c>
      <c r="H12">
        <v>0.13649500000000001</v>
      </c>
      <c r="I12">
        <v>53.674999999999997</v>
      </c>
      <c r="J12">
        <v>2.39405</v>
      </c>
      <c r="K12">
        <v>21.253</v>
      </c>
      <c r="L12">
        <v>2.4618500000000001</v>
      </c>
      <c r="M12">
        <v>13.2575</v>
      </c>
      <c r="N12">
        <v>2.6012</v>
      </c>
      <c r="O12">
        <v>4.3424100000000001</v>
      </c>
      <c r="P12">
        <v>6.3499999999999997E-3</v>
      </c>
      <c r="Q12">
        <v>0.285105</v>
      </c>
      <c r="R12">
        <v>-5.774E-2</v>
      </c>
      <c r="S12">
        <v>0</v>
      </c>
      <c r="T12">
        <v>100.52200000000001</v>
      </c>
      <c r="U12">
        <v>44.542499999999997</v>
      </c>
      <c r="X12" s="2" t="s">
        <v>341</v>
      </c>
      <c r="Y12">
        <v>0.11343499999999999</v>
      </c>
      <c r="Z12">
        <v>0.114347</v>
      </c>
      <c r="AH12">
        <v>5.6527000000000001E-2</v>
      </c>
      <c r="AI12">
        <v>7.8076000000000007E-2</v>
      </c>
      <c r="AJ12">
        <v>0.19117999999999999</v>
      </c>
    </row>
    <row r="13" spans="1:54" x14ac:dyDescent="0.25">
      <c r="A13" t="s">
        <v>346</v>
      </c>
      <c r="G13">
        <v>0.72096499999999997</v>
      </c>
      <c r="H13">
        <v>0.35452400000000001</v>
      </c>
      <c r="I13">
        <v>55.9803</v>
      </c>
      <c r="J13">
        <v>1.4408300000000001</v>
      </c>
      <c r="K13">
        <v>19.4099</v>
      </c>
      <c r="L13">
        <v>2.3343500000000001</v>
      </c>
      <c r="M13">
        <v>12.585699999999999</v>
      </c>
      <c r="N13">
        <v>3.9821300000000002</v>
      </c>
      <c r="O13">
        <v>4.4296800000000003</v>
      </c>
      <c r="P13">
        <v>0.150422</v>
      </c>
      <c r="Q13">
        <v>0.28822199999999998</v>
      </c>
      <c r="R13">
        <v>-0.1159</v>
      </c>
      <c r="S13">
        <v>0</v>
      </c>
      <c r="T13">
        <v>101.56100000000001</v>
      </c>
      <c r="U13">
        <v>45.543300000000002</v>
      </c>
      <c r="X13" s="2" t="s">
        <v>342</v>
      </c>
      <c r="Y13">
        <v>0.116329</v>
      </c>
      <c r="Z13">
        <v>0.11418</v>
      </c>
      <c r="AH13">
        <v>5.6746999999999999E-2</v>
      </c>
      <c r="AI13">
        <v>7.8747999999999999E-2</v>
      </c>
      <c r="AJ13">
        <v>0.193268</v>
      </c>
    </row>
    <row r="14" spans="1:54" x14ac:dyDescent="0.25">
      <c r="A14" t="s">
        <v>347</v>
      </c>
      <c r="G14">
        <v>0.16778999999999999</v>
      </c>
      <c r="H14">
        <v>0.35286200000000001</v>
      </c>
      <c r="I14">
        <v>53.073799999999999</v>
      </c>
      <c r="J14">
        <v>2.6454399999999998</v>
      </c>
      <c r="K14">
        <v>21.524699999999999</v>
      </c>
      <c r="L14">
        <v>2.7188599999999998</v>
      </c>
      <c r="M14">
        <v>12.162800000000001</v>
      </c>
      <c r="N14">
        <v>3.0636399999999999</v>
      </c>
      <c r="O14">
        <v>4.1818200000000001</v>
      </c>
      <c r="P14">
        <v>-1.149E-2</v>
      </c>
      <c r="Q14">
        <v>0.24068600000000001</v>
      </c>
      <c r="R14">
        <v>0.24809500000000001</v>
      </c>
      <c r="S14">
        <v>0</v>
      </c>
      <c r="T14">
        <v>100.369</v>
      </c>
      <c r="U14">
        <v>44.503300000000003</v>
      </c>
      <c r="X14" s="2"/>
    </row>
    <row r="15" spans="1:54" x14ac:dyDescent="0.25">
      <c r="A15" t="s">
        <v>348</v>
      </c>
      <c r="G15">
        <v>1.03559</v>
      </c>
      <c r="H15">
        <v>-7.9070000000000001E-2</v>
      </c>
      <c r="I15">
        <v>54.461599999999997</v>
      </c>
      <c r="J15">
        <v>1.37575</v>
      </c>
      <c r="K15">
        <v>20.229700000000001</v>
      </c>
      <c r="L15">
        <v>1.87744</v>
      </c>
      <c r="M15">
        <v>13.384499999999999</v>
      </c>
      <c r="N15">
        <v>4.6196099999999998</v>
      </c>
      <c r="O15">
        <v>4.4287900000000002</v>
      </c>
      <c r="P15">
        <v>9.6418000000000004E-2</v>
      </c>
      <c r="Q15">
        <v>0.24484800000000001</v>
      </c>
      <c r="R15">
        <v>6.7743999999999999E-2</v>
      </c>
      <c r="S15">
        <v>0</v>
      </c>
      <c r="T15">
        <v>101.74299999999999</v>
      </c>
      <c r="U15">
        <v>45.278599999999997</v>
      </c>
      <c r="X15" s="3" t="s">
        <v>117</v>
      </c>
      <c r="Y15" s="4">
        <v>1.34798</v>
      </c>
      <c r="Z15" s="4">
        <v>2.2914099999999999</v>
      </c>
      <c r="AA15" s="4"/>
      <c r="AB15" s="4"/>
      <c r="AC15" s="4"/>
      <c r="AD15" s="4"/>
      <c r="AE15" s="4"/>
      <c r="AF15" s="4"/>
      <c r="AG15" s="4"/>
      <c r="AH15" s="4">
        <v>1.20459</v>
      </c>
      <c r="AI15" s="4">
        <v>1.6680600000000001</v>
      </c>
      <c r="AJ15" s="4">
        <v>1.2725299999999999</v>
      </c>
    </row>
    <row r="16" spans="1:54" x14ac:dyDescent="0.25">
      <c r="A16" t="s">
        <v>349</v>
      </c>
      <c r="G16">
        <v>0.96616100000000005</v>
      </c>
      <c r="H16">
        <v>-7.9289999999999999E-2</v>
      </c>
      <c r="I16">
        <v>54.866100000000003</v>
      </c>
      <c r="J16">
        <v>1.69099</v>
      </c>
      <c r="K16">
        <v>17.834399999999999</v>
      </c>
      <c r="L16">
        <v>1.8534600000000001</v>
      </c>
      <c r="M16">
        <v>13.7103</v>
      </c>
      <c r="N16">
        <v>5.4141599999999999</v>
      </c>
      <c r="O16">
        <v>4.6525400000000001</v>
      </c>
      <c r="P16">
        <v>7.7872999999999998E-2</v>
      </c>
      <c r="Q16">
        <v>0.26461600000000002</v>
      </c>
      <c r="R16">
        <v>0.249086</v>
      </c>
      <c r="S16">
        <v>0</v>
      </c>
      <c r="T16">
        <v>101.5</v>
      </c>
      <c r="U16">
        <v>45.148699999999998</v>
      </c>
    </row>
    <row r="17" spans="1:37" x14ac:dyDescent="0.25">
      <c r="A17" t="s">
        <v>350</v>
      </c>
      <c r="G17">
        <v>8.6879999999999999E-2</v>
      </c>
      <c r="H17">
        <v>0.138852</v>
      </c>
      <c r="I17" s="5">
        <v>54.008600000000001</v>
      </c>
      <c r="J17" s="5">
        <v>2.8450700000000002</v>
      </c>
      <c r="K17" s="5">
        <v>23.416599999999999</v>
      </c>
      <c r="L17" s="5">
        <v>2.7404299999999999</v>
      </c>
      <c r="M17" s="5">
        <v>9.5405899999999999</v>
      </c>
      <c r="N17" s="5">
        <v>2.7990200000000001</v>
      </c>
      <c r="O17" s="5">
        <v>4.0354200000000002</v>
      </c>
      <c r="P17" s="5">
        <v>7.4130000000000003E-3</v>
      </c>
      <c r="Q17" s="5">
        <v>0.19958400000000001</v>
      </c>
      <c r="R17" s="5">
        <v>-0.1154</v>
      </c>
      <c r="S17" s="5">
        <v>0</v>
      </c>
      <c r="T17" s="5">
        <v>99.703000000000003</v>
      </c>
      <c r="U17" s="5">
        <v>44.665100000000002</v>
      </c>
      <c r="Y17" s="2" t="s">
        <v>23</v>
      </c>
      <c r="Z17" s="2" t="s">
        <v>24</v>
      </c>
      <c r="AH17" s="2" t="s">
        <v>32</v>
      </c>
      <c r="AI17" s="2" t="s">
        <v>33</v>
      </c>
      <c r="AJ17" s="2" t="s">
        <v>34</v>
      </c>
    </row>
    <row r="18" spans="1:37" x14ac:dyDescent="0.25">
      <c r="A18" t="s">
        <v>351</v>
      </c>
      <c r="G18">
        <v>0.245754</v>
      </c>
      <c r="H18">
        <v>-7.8829999999999997E-2</v>
      </c>
      <c r="I18" s="5">
        <v>58.959000000000003</v>
      </c>
      <c r="J18" s="5">
        <v>2.2726199999999999</v>
      </c>
      <c r="K18" s="5">
        <v>16.4481</v>
      </c>
      <c r="L18" s="5">
        <v>1.8407199999999999</v>
      </c>
      <c r="M18" s="5">
        <v>9.7594499999999993</v>
      </c>
      <c r="N18" s="5">
        <v>7.6310700000000002</v>
      </c>
      <c r="O18" s="5">
        <v>3.6569799999999999</v>
      </c>
      <c r="P18" s="5">
        <v>0.24303900000000001</v>
      </c>
      <c r="Q18" s="5">
        <v>0.37713200000000002</v>
      </c>
      <c r="R18" s="5">
        <v>0.13217999999999999</v>
      </c>
      <c r="S18" s="5">
        <v>0</v>
      </c>
      <c r="T18" s="5">
        <v>101.48699999999999</v>
      </c>
      <c r="U18" s="5">
        <v>46.457900000000002</v>
      </c>
      <c r="X18" s="2" t="s">
        <v>341</v>
      </c>
      <c r="Y18">
        <f>Y12*$Y$15</f>
        <v>0.15290811129999998</v>
      </c>
      <c r="Z18">
        <f>Z12*$Z$15</f>
        <v>0.26201585926999998</v>
      </c>
      <c r="AH18">
        <f>AH12*$AH$15</f>
        <v>6.8091858929999999E-2</v>
      </c>
      <c r="AI18">
        <f>AI12*$AI$15</f>
        <v>0.13023545256000002</v>
      </c>
      <c r="AJ18">
        <f>AJ12*$AJ$15</f>
        <v>0.24328228539999996</v>
      </c>
    </row>
    <row r="19" spans="1:37" x14ac:dyDescent="0.25">
      <c r="A19" t="s">
        <v>352</v>
      </c>
      <c r="X19" s="2" t="s">
        <v>342</v>
      </c>
      <c r="Y19">
        <f>Y13*$Y$15</f>
        <v>0.15680916542000001</v>
      </c>
      <c r="Z19">
        <f>Z13*$Z$15</f>
        <v>0.2616331938</v>
      </c>
      <c r="AH19">
        <f>AH13*$AH$15</f>
        <v>6.8356868730000006E-2</v>
      </c>
      <c r="AI19">
        <f>AI13*$AI$15</f>
        <v>0.13135638888000001</v>
      </c>
      <c r="AJ19">
        <f>AJ13*$AJ$15</f>
        <v>0.24593932803999999</v>
      </c>
    </row>
    <row r="20" spans="1:37" x14ac:dyDescent="0.25">
      <c r="A20" t="s">
        <v>353</v>
      </c>
      <c r="F20" t="s">
        <v>38</v>
      </c>
      <c r="G20">
        <f>AVERAGE(G5:G18)</f>
        <v>0.32601242857142854</v>
      </c>
      <c r="H20">
        <f t="shared" ref="H20:U20" si="0">AVERAGE(H5:H18)</f>
        <v>2.8939785714285717E-2</v>
      </c>
      <c r="I20">
        <f t="shared" si="0"/>
        <v>54.270042857142847</v>
      </c>
      <c r="J20">
        <f t="shared" si="0"/>
        <v>2.1614221428571425</v>
      </c>
      <c r="K20">
        <f t="shared" si="0"/>
        <v>19.925614285714286</v>
      </c>
      <c r="L20">
        <f t="shared" si="0"/>
        <v>2.3423535714285713</v>
      </c>
      <c r="M20">
        <f t="shared" si="0"/>
        <v>12.708295714285713</v>
      </c>
      <c r="N20">
        <f t="shared" si="0"/>
        <v>4.1130507142857144</v>
      </c>
      <c r="O20">
        <f t="shared" si="0"/>
        <v>4.315543571428571</v>
      </c>
      <c r="P20">
        <f t="shared" si="0"/>
        <v>4.2595000000000001E-2</v>
      </c>
      <c r="Q20">
        <f t="shared" si="0"/>
        <v>0.36835614285714285</v>
      </c>
      <c r="R20">
        <f t="shared" si="0"/>
        <v>6.5623642857142853E-2</v>
      </c>
      <c r="S20">
        <f t="shared" si="0"/>
        <v>0</v>
      </c>
      <c r="T20">
        <f t="shared" si="0"/>
        <v>100.66774285714287</v>
      </c>
      <c r="U20">
        <f t="shared" si="0"/>
        <v>44.838235714285716</v>
      </c>
    </row>
    <row r="21" spans="1:37" x14ac:dyDescent="0.25">
      <c r="A21" t="s">
        <v>354</v>
      </c>
      <c r="F21" t="s">
        <v>39</v>
      </c>
      <c r="G21">
        <f>STDEV(G5:G18)/SQRT((COUNT(G5:G18)))</f>
        <v>9.3870265646860976E-2</v>
      </c>
      <c r="H21">
        <f t="shared" ref="H21:U21" si="1">STDEV(H5:H18)/SQRT((COUNT(H5:H18)))</f>
        <v>4.3942617710290455E-2</v>
      </c>
      <c r="I21">
        <f t="shared" si="1"/>
        <v>0.53644506920680646</v>
      </c>
      <c r="J21">
        <f t="shared" si="1"/>
        <v>0.14665221574396309</v>
      </c>
      <c r="K21">
        <f t="shared" si="1"/>
        <v>0.54033222084695276</v>
      </c>
      <c r="L21">
        <f t="shared" si="1"/>
        <v>9.5767316877867506E-2</v>
      </c>
      <c r="M21">
        <f t="shared" si="1"/>
        <v>0.37096604859565852</v>
      </c>
      <c r="N21">
        <f t="shared" si="1"/>
        <v>0.36275685205616248</v>
      </c>
      <c r="O21">
        <f t="shared" si="1"/>
        <v>0.15031278877327556</v>
      </c>
      <c r="P21">
        <f t="shared" si="1"/>
        <v>2.1388840380025229E-2</v>
      </c>
      <c r="Q21">
        <f t="shared" si="1"/>
        <v>3.6110550463218816E-2</v>
      </c>
      <c r="R21">
        <f t="shared" si="1"/>
        <v>4.0439754483663465E-2</v>
      </c>
      <c r="S21">
        <f t="shared" si="1"/>
        <v>0</v>
      </c>
      <c r="T21">
        <f t="shared" si="1"/>
        <v>0.26316098960924944</v>
      </c>
      <c r="U21">
        <f t="shared" si="1"/>
        <v>0.19380487343670671</v>
      </c>
      <c r="Y21" s="2" t="s">
        <v>23</v>
      </c>
      <c r="Z21" s="2" t="s">
        <v>24</v>
      </c>
      <c r="AH21" s="2" t="s">
        <v>32</v>
      </c>
      <c r="AI21" s="2" t="s">
        <v>33</v>
      </c>
      <c r="AJ21" s="2" t="s">
        <v>34</v>
      </c>
    </row>
    <row r="22" spans="1:37" x14ac:dyDescent="0.25">
      <c r="A22" t="s">
        <v>355</v>
      </c>
      <c r="X22" s="2" t="s">
        <v>341</v>
      </c>
      <c r="Y22">
        <f>IF(Y7&lt;Y18,"Below Detection",Y7)</f>
        <v>0.32601242857142854</v>
      </c>
      <c r="Z22" t="str">
        <f>IF(Z7&lt;Z18,"Below Detection",Z7)</f>
        <v>Below Detection</v>
      </c>
      <c r="AH22" t="str">
        <f t="shared" ref="AH22:AJ23" si="2">IF(AH7&lt;AH18,"Below Detection",AH7)</f>
        <v>Below Detection</v>
      </c>
      <c r="AI22">
        <f t="shared" si="2"/>
        <v>0.36835614285714285</v>
      </c>
      <c r="AJ22" t="str">
        <f t="shared" si="2"/>
        <v>Below Detection</v>
      </c>
    </row>
    <row r="23" spans="1:37" x14ac:dyDescent="0.25">
      <c r="A23" t="s">
        <v>356</v>
      </c>
      <c r="X23" s="2" t="s">
        <v>342</v>
      </c>
      <c r="Y23">
        <f>IF(Y8&lt;Y19,"Below Detection",Y8)</f>
        <v>0.33657046153846149</v>
      </c>
      <c r="Z23" t="str">
        <f>IF(Z8&lt;Z19,"Below Detection",Z8)</f>
        <v>Below Detection</v>
      </c>
      <c r="AH23">
        <f t="shared" si="2"/>
        <v>7.0185230769230764E-2</v>
      </c>
      <c r="AI23">
        <f t="shared" si="2"/>
        <v>0.62356911538461535</v>
      </c>
      <c r="AJ23" t="str">
        <f t="shared" si="2"/>
        <v>Below Detection</v>
      </c>
    </row>
    <row r="24" spans="1:37" x14ac:dyDescent="0.25">
      <c r="A24" t="s">
        <v>357</v>
      </c>
    </row>
    <row r="25" spans="1:37" x14ac:dyDescent="0.25">
      <c r="A25" t="s">
        <v>18</v>
      </c>
      <c r="Y25" s="2" t="s">
        <v>23</v>
      </c>
      <c r="Z25" s="2" t="s">
        <v>24</v>
      </c>
      <c r="AA25" s="2" t="s">
        <v>25</v>
      </c>
      <c r="AB25" s="2" t="s">
        <v>26</v>
      </c>
      <c r="AC25" s="2" t="s">
        <v>27</v>
      </c>
      <c r="AD25" s="2" t="s">
        <v>28</v>
      </c>
      <c r="AE25" s="2" t="s">
        <v>29</v>
      </c>
      <c r="AF25" s="2" t="s">
        <v>30</v>
      </c>
      <c r="AG25" s="2" t="s">
        <v>31</v>
      </c>
      <c r="AH25" s="2" t="s">
        <v>32</v>
      </c>
      <c r="AI25" s="2" t="s">
        <v>33</v>
      </c>
      <c r="AJ25" s="2" t="s">
        <v>34</v>
      </c>
      <c r="AK25" s="2" t="s">
        <v>36</v>
      </c>
    </row>
    <row r="26" spans="1:37" x14ac:dyDescent="0.25">
      <c r="A26" t="s">
        <v>358</v>
      </c>
      <c r="X26" s="2" t="s">
        <v>341</v>
      </c>
      <c r="Y26">
        <v>0.32601242857142854</v>
      </c>
      <c r="Z26" t="s">
        <v>118</v>
      </c>
      <c r="AA26">
        <v>54.270042857142847</v>
      </c>
      <c r="AB26">
        <v>2.1614221428571425</v>
      </c>
      <c r="AC26">
        <v>19.925614285714286</v>
      </c>
      <c r="AD26">
        <v>2.3423535714285713</v>
      </c>
      <c r="AE26">
        <v>12.708295714285713</v>
      </c>
      <c r="AF26">
        <v>4.1130507142857144</v>
      </c>
      <c r="AG26">
        <v>4.315543571428571</v>
      </c>
      <c r="AH26" t="s">
        <v>118</v>
      </c>
      <c r="AI26">
        <v>0.36835614285714285</v>
      </c>
      <c r="AJ26" t="s">
        <v>118</v>
      </c>
      <c r="AK26">
        <f>SUM(Y26:AJ26)</f>
        <v>100.53069142857143</v>
      </c>
    </row>
    <row r="27" spans="1:37" x14ac:dyDescent="0.25">
      <c r="A27" t="s">
        <v>359</v>
      </c>
      <c r="X27" s="2" t="s">
        <v>342</v>
      </c>
      <c r="Y27">
        <v>0.33657046153846149</v>
      </c>
      <c r="Z27" t="s">
        <v>118</v>
      </c>
      <c r="AA27">
        <v>52.448565384615378</v>
      </c>
      <c r="AB27">
        <v>2.5296780769230769</v>
      </c>
      <c r="AC27">
        <v>19.364811538461545</v>
      </c>
      <c r="AD27">
        <v>2.5627211538461534</v>
      </c>
      <c r="AE27">
        <v>12.590234615384617</v>
      </c>
      <c r="AF27">
        <v>5.2897115384615381</v>
      </c>
      <c r="AG27">
        <v>4.7339100000000007</v>
      </c>
      <c r="AH27">
        <v>7.0185230769230764E-2</v>
      </c>
      <c r="AI27">
        <v>0.62356911538461535</v>
      </c>
      <c r="AJ27" t="s">
        <v>118</v>
      </c>
      <c r="AK27">
        <f>SUM(Y27:AJ27)</f>
        <v>100.5499571153846</v>
      </c>
    </row>
    <row r="30" spans="1:37" x14ac:dyDescent="0.25">
      <c r="A30" s="2" t="s">
        <v>342</v>
      </c>
      <c r="G30" s="2" t="s">
        <v>23</v>
      </c>
      <c r="H30" s="2" t="s">
        <v>24</v>
      </c>
      <c r="I30" s="2" t="s">
        <v>25</v>
      </c>
      <c r="J30" s="2" t="s">
        <v>26</v>
      </c>
      <c r="K30" s="2" t="s">
        <v>27</v>
      </c>
      <c r="L30" s="2" t="s">
        <v>28</v>
      </c>
      <c r="M30" s="2" t="s">
        <v>29</v>
      </c>
      <c r="N30" s="2" t="s">
        <v>30</v>
      </c>
      <c r="O30" s="2" t="s">
        <v>31</v>
      </c>
      <c r="P30" s="2" t="s">
        <v>32</v>
      </c>
      <c r="Q30" s="2" t="s">
        <v>33</v>
      </c>
      <c r="R30" s="2" t="s">
        <v>34</v>
      </c>
      <c r="S30" s="2" t="s">
        <v>35</v>
      </c>
      <c r="T30" s="2" t="s">
        <v>36</v>
      </c>
      <c r="U30" s="2" t="s">
        <v>37</v>
      </c>
    </row>
    <row r="31" spans="1:37" x14ac:dyDescent="0.25">
      <c r="A31" t="s">
        <v>1</v>
      </c>
      <c r="G31">
        <v>-7.2300000000000003E-2</v>
      </c>
      <c r="H31">
        <v>-7.9200000000000007E-2</v>
      </c>
      <c r="I31">
        <v>53.646299999999997</v>
      </c>
      <c r="J31">
        <v>2.71204</v>
      </c>
      <c r="K31">
        <v>23.869800000000001</v>
      </c>
      <c r="L31">
        <v>3.0677099999999999</v>
      </c>
      <c r="M31">
        <v>10.4709</v>
      </c>
      <c r="N31">
        <v>3.0093200000000002</v>
      </c>
      <c r="O31">
        <v>4.5678599999999996</v>
      </c>
      <c r="P31">
        <v>-4.7149999999999997E-2</v>
      </c>
      <c r="Q31">
        <v>0.45748899999999998</v>
      </c>
      <c r="R31">
        <v>-0.11743000000000001</v>
      </c>
      <c r="S31">
        <v>0</v>
      </c>
      <c r="T31">
        <v>101.485</v>
      </c>
      <c r="U31">
        <v>45.139899999999997</v>
      </c>
    </row>
    <row r="32" spans="1:37" x14ac:dyDescent="0.25">
      <c r="A32" t="s">
        <v>340</v>
      </c>
      <c r="G32">
        <v>-7.1290000000000006E-2</v>
      </c>
      <c r="H32">
        <v>0.13923099999999999</v>
      </c>
      <c r="I32">
        <v>55.717500000000001</v>
      </c>
      <c r="J32">
        <v>2.8472</v>
      </c>
      <c r="K32">
        <v>23.661799999999999</v>
      </c>
      <c r="L32">
        <v>2.5363199999999999</v>
      </c>
      <c r="M32">
        <v>10.229200000000001</v>
      </c>
      <c r="N32">
        <v>3.2412200000000002</v>
      </c>
      <c r="O32">
        <v>3.0354999999999999</v>
      </c>
      <c r="P32">
        <v>2.5774999999999999E-2</v>
      </c>
      <c r="Q32">
        <v>0.33221000000000001</v>
      </c>
      <c r="R32">
        <v>6.9940000000000002E-2</v>
      </c>
      <c r="S32">
        <v>0</v>
      </c>
      <c r="T32">
        <v>101.765</v>
      </c>
      <c r="U32">
        <v>45.843000000000004</v>
      </c>
    </row>
    <row r="33" spans="1:21" x14ac:dyDescent="0.25">
      <c r="A33" t="s">
        <v>199</v>
      </c>
      <c r="G33">
        <v>7.4359999999999999E-3</v>
      </c>
      <c r="H33">
        <v>0.13849600000000001</v>
      </c>
      <c r="I33">
        <v>53.383699999999997</v>
      </c>
      <c r="J33">
        <v>2.3353299999999999</v>
      </c>
      <c r="K33">
        <v>23.049199999999999</v>
      </c>
      <c r="L33">
        <v>2.8005800000000001</v>
      </c>
      <c r="M33">
        <v>10.5768</v>
      </c>
      <c r="N33">
        <v>3.32491</v>
      </c>
      <c r="O33">
        <v>3.4206799999999999</v>
      </c>
      <c r="P33">
        <v>-1.048E-2</v>
      </c>
      <c r="Q33">
        <v>0.39659</v>
      </c>
      <c r="R33">
        <v>-5.357E-2</v>
      </c>
      <c r="S33">
        <v>0</v>
      </c>
      <c r="T33">
        <v>99.369699999999995</v>
      </c>
      <c r="U33">
        <v>44.564900000000002</v>
      </c>
    </row>
    <row r="34" spans="1:21" x14ac:dyDescent="0.25">
      <c r="A34" t="s">
        <v>343</v>
      </c>
      <c r="G34">
        <v>0.167019</v>
      </c>
      <c r="H34">
        <v>0.13730800000000001</v>
      </c>
      <c r="I34">
        <v>52.526600000000002</v>
      </c>
      <c r="J34">
        <v>2.7721800000000001</v>
      </c>
      <c r="K34">
        <v>23.0745</v>
      </c>
      <c r="L34">
        <v>2.7511899999999998</v>
      </c>
      <c r="M34">
        <v>10.979100000000001</v>
      </c>
      <c r="N34">
        <v>3.8330500000000001</v>
      </c>
      <c r="O34">
        <v>4.3335600000000003</v>
      </c>
      <c r="P34">
        <v>6.6410000000000002E-3</v>
      </c>
      <c r="Q34">
        <v>0.37084299999999998</v>
      </c>
      <c r="R34">
        <v>0.18785499999999999</v>
      </c>
      <c r="S34">
        <v>0</v>
      </c>
      <c r="T34">
        <v>101.14</v>
      </c>
      <c r="U34">
        <v>44.844900000000003</v>
      </c>
    </row>
    <row r="35" spans="1:21" x14ac:dyDescent="0.25">
      <c r="A35" t="s">
        <v>4</v>
      </c>
      <c r="G35">
        <v>0.168153</v>
      </c>
      <c r="H35">
        <v>-7.9420000000000004E-2</v>
      </c>
      <c r="I35">
        <v>54.771999999999998</v>
      </c>
      <c r="J35">
        <v>2.83446</v>
      </c>
      <c r="K35">
        <v>21.9681</v>
      </c>
      <c r="L35">
        <v>2.9748299999999999</v>
      </c>
      <c r="M35">
        <v>11.327500000000001</v>
      </c>
      <c r="N35">
        <v>2.6949700000000001</v>
      </c>
      <c r="O35">
        <v>4.86998</v>
      </c>
      <c r="P35">
        <v>-2.955E-2</v>
      </c>
      <c r="Q35">
        <v>0.43412499999999998</v>
      </c>
      <c r="R35">
        <v>6.3923999999999995E-2</v>
      </c>
      <c r="S35">
        <v>0</v>
      </c>
      <c r="T35">
        <v>101.999</v>
      </c>
      <c r="U35">
        <v>45.241500000000002</v>
      </c>
    </row>
    <row r="36" spans="1:21" x14ac:dyDescent="0.25">
      <c r="A36" t="s">
        <v>21</v>
      </c>
      <c r="G36">
        <v>7.2049999999999996E-3</v>
      </c>
      <c r="H36">
        <v>0.13725599999999999</v>
      </c>
      <c r="I36">
        <v>53.290599999999998</v>
      </c>
      <c r="J36">
        <v>2.0121199999999999</v>
      </c>
      <c r="K36">
        <v>23.172000000000001</v>
      </c>
      <c r="L36">
        <v>2.85331</v>
      </c>
      <c r="M36">
        <v>12.636900000000001</v>
      </c>
      <c r="N36">
        <v>3.5704199999999999</v>
      </c>
      <c r="O36">
        <v>3.5717599999999998</v>
      </c>
      <c r="P36">
        <v>-1.1010000000000001E-2</v>
      </c>
      <c r="Q36">
        <v>0.28686099999999998</v>
      </c>
      <c r="R36">
        <v>0.25062299999999998</v>
      </c>
      <c r="S36">
        <v>0</v>
      </c>
      <c r="T36">
        <v>101.77800000000001</v>
      </c>
      <c r="U36">
        <v>45.266500000000001</v>
      </c>
    </row>
    <row r="37" spans="1:21" x14ac:dyDescent="0.25">
      <c r="A37" t="s">
        <v>201</v>
      </c>
      <c r="G37">
        <v>0.328623</v>
      </c>
      <c r="H37">
        <v>-7.9420000000000004E-2</v>
      </c>
      <c r="I37">
        <v>52.233600000000003</v>
      </c>
      <c r="J37">
        <v>2.8977400000000002</v>
      </c>
      <c r="K37">
        <v>20.966899999999999</v>
      </c>
      <c r="L37">
        <v>2.7828200000000001</v>
      </c>
      <c r="M37">
        <v>11.7057</v>
      </c>
      <c r="N37">
        <v>3.9240499999999998</v>
      </c>
      <c r="O37">
        <v>4.3309600000000001</v>
      </c>
      <c r="P37">
        <v>-2.9590000000000002E-2</v>
      </c>
      <c r="Q37">
        <v>0.499722</v>
      </c>
      <c r="R37">
        <v>0.124898</v>
      </c>
      <c r="S37">
        <v>0</v>
      </c>
      <c r="T37">
        <v>99.686000000000007</v>
      </c>
      <c r="U37">
        <v>44.091200000000001</v>
      </c>
    </row>
    <row r="38" spans="1:21" x14ac:dyDescent="0.25">
      <c r="G38">
        <v>0.16786200000000001</v>
      </c>
      <c r="H38">
        <v>0.136299</v>
      </c>
      <c r="I38">
        <v>51.249099999999999</v>
      </c>
      <c r="J38">
        <v>2.5776300000000001</v>
      </c>
      <c r="K38">
        <v>21.862200000000001</v>
      </c>
      <c r="L38">
        <v>2.7647400000000002</v>
      </c>
      <c r="M38">
        <v>11.4955</v>
      </c>
      <c r="N38">
        <v>4.0657100000000002</v>
      </c>
      <c r="O38">
        <v>5.0984400000000001</v>
      </c>
      <c r="P38">
        <v>-1.1769999999999999E-2</v>
      </c>
      <c r="Q38">
        <v>0.54192099999999999</v>
      </c>
      <c r="R38">
        <v>6.3350000000000004E-2</v>
      </c>
      <c r="S38">
        <v>0</v>
      </c>
      <c r="T38">
        <v>100.011</v>
      </c>
      <c r="U38">
        <v>44.112000000000002</v>
      </c>
    </row>
    <row r="39" spans="1:21" x14ac:dyDescent="0.25">
      <c r="A39" t="s">
        <v>360</v>
      </c>
      <c r="G39">
        <v>8.7502999999999997E-2</v>
      </c>
      <c r="H39">
        <v>-7.9430000000000001E-2</v>
      </c>
      <c r="I39">
        <v>52.551499999999997</v>
      </c>
      <c r="J39">
        <v>2.64235</v>
      </c>
      <c r="K39">
        <v>22.121099999999998</v>
      </c>
      <c r="L39">
        <v>2.5915599999999999</v>
      </c>
      <c r="M39">
        <v>11.793699999999999</v>
      </c>
      <c r="N39">
        <v>3.3620999999999999</v>
      </c>
      <c r="O39">
        <v>5.0240600000000004</v>
      </c>
      <c r="P39">
        <v>4.1808999999999999E-2</v>
      </c>
      <c r="Q39">
        <v>0.52104099999999998</v>
      </c>
      <c r="R39">
        <v>6.3514000000000001E-2</v>
      </c>
      <c r="S39">
        <v>0</v>
      </c>
      <c r="T39">
        <v>100.721</v>
      </c>
      <c r="U39">
        <v>44.4636</v>
      </c>
    </row>
    <row r="40" spans="1:21" x14ac:dyDescent="0.25">
      <c r="A40" t="s">
        <v>361</v>
      </c>
      <c r="G40">
        <v>8.7693999999999994E-2</v>
      </c>
      <c r="H40">
        <v>-7.9570000000000002E-2</v>
      </c>
      <c r="I40">
        <v>50.5871</v>
      </c>
      <c r="J40">
        <v>2.89656</v>
      </c>
      <c r="K40">
        <v>20.921099999999999</v>
      </c>
      <c r="L40">
        <v>2.90184</v>
      </c>
      <c r="M40">
        <v>12.4094</v>
      </c>
      <c r="N40">
        <v>3.8860800000000002</v>
      </c>
      <c r="O40">
        <v>4.7904299999999997</v>
      </c>
      <c r="P40">
        <v>2.3493E-2</v>
      </c>
      <c r="Q40">
        <v>0.47636000000000001</v>
      </c>
      <c r="R40">
        <v>-0.12126000000000001</v>
      </c>
      <c r="S40">
        <v>0</v>
      </c>
      <c r="T40">
        <v>98.779300000000006</v>
      </c>
      <c r="U40">
        <v>43.404699999999998</v>
      </c>
    </row>
    <row r="41" spans="1:21" x14ac:dyDescent="0.25">
      <c r="A41" t="s">
        <v>362</v>
      </c>
      <c r="G41">
        <v>0.33189299999999999</v>
      </c>
      <c r="H41">
        <v>-7.9719999999999999E-2</v>
      </c>
      <c r="I41">
        <v>52.503599999999999</v>
      </c>
      <c r="J41">
        <v>2.9561199999999999</v>
      </c>
      <c r="K41">
        <v>18.6738</v>
      </c>
      <c r="L41">
        <v>2.8818299999999999</v>
      </c>
      <c r="M41">
        <v>13.232100000000001</v>
      </c>
      <c r="N41">
        <v>4.4469000000000003</v>
      </c>
      <c r="O41">
        <v>4.7861399999999996</v>
      </c>
      <c r="P41">
        <v>-3.0159999999999999E-2</v>
      </c>
      <c r="Q41">
        <v>0.64893400000000001</v>
      </c>
      <c r="R41">
        <v>0.12162000000000001</v>
      </c>
      <c r="S41">
        <v>0</v>
      </c>
      <c r="T41">
        <v>100.473</v>
      </c>
      <c r="U41">
        <v>44.212899999999998</v>
      </c>
    </row>
    <row r="42" spans="1:21" x14ac:dyDescent="0.25">
      <c r="A42" t="s">
        <v>363</v>
      </c>
      <c r="G42">
        <v>8.7510000000000004E-2</v>
      </c>
      <c r="H42">
        <v>0.13625499999999999</v>
      </c>
      <c r="I42">
        <v>53.098199999999999</v>
      </c>
      <c r="J42">
        <v>2.4525800000000002</v>
      </c>
      <c r="K42">
        <v>20.6678</v>
      </c>
      <c r="L42">
        <v>2.7374700000000001</v>
      </c>
      <c r="M42">
        <v>13.0748</v>
      </c>
      <c r="N42">
        <v>4.7167399999999997</v>
      </c>
      <c r="O42">
        <v>4.0261500000000003</v>
      </c>
      <c r="P42">
        <v>2.3990999999999998E-2</v>
      </c>
      <c r="Q42">
        <v>0.65372799999999998</v>
      </c>
      <c r="R42">
        <v>0.30845899999999998</v>
      </c>
      <c r="S42">
        <v>0</v>
      </c>
      <c r="T42">
        <v>101.98399999999999</v>
      </c>
      <c r="U42">
        <v>45.183900000000001</v>
      </c>
    </row>
    <row r="43" spans="1:21" x14ac:dyDescent="0.25">
      <c r="A43" t="s">
        <v>364</v>
      </c>
      <c r="G43">
        <v>8.8415999999999995E-2</v>
      </c>
      <c r="H43">
        <v>-7.9689999999999997E-2</v>
      </c>
      <c r="I43">
        <v>51.727600000000002</v>
      </c>
      <c r="J43">
        <v>2.5094099999999999</v>
      </c>
      <c r="K43">
        <v>18.866099999999999</v>
      </c>
      <c r="L43">
        <v>3.1772200000000002</v>
      </c>
      <c r="M43">
        <v>12.525700000000001</v>
      </c>
      <c r="N43">
        <v>5.5049200000000003</v>
      </c>
      <c r="O43">
        <v>5.8588500000000003</v>
      </c>
      <c r="P43">
        <v>-1.2449999999999999E-2</v>
      </c>
      <c r="Q43">
        <v>0.73293399999999997</v>
      </c>
      <c r="R43">
        <v>-6.1859999999999998E-2</v>
      </c>
      <c r="S43">
        <v>0</v>
      </c>
      <c r="T43">
        <v>100.837</v>
      </c>
      <c r="U43">
        <v>44.342799999999997</v>
      </c>
    </row>
    <row r="44" spans="1:21" x14ac:dyDescent="0.25">
      <c r="A44" s="2" t="s">
        <v>365</v>
      </c>
      <c r="G44">
        <v>0.40873700000000002</v>
      </c>
      <c r="H44">
        <v>-7.9490000000000005E-2</v>
      </c>
      <c r="I44">
        <v>50.302300000000002</v>
      </c>
      <c r="J44">
        <v>1.8774200000000001</v>
      </c>
      <c r="K44">
        <v>20.040800000000001</v>
      </c>
      <c r="L44">
        <v>2.89242</v>
      </c>
      <c r="M44">
        <v>13.041600000000001</v>
      </c>
      <c r="N44">
        <v>5.78355</v>
      </c>
      <c r="O44">
        <v>5.4848999999999997</v>
      </c>
      <c r="P44">
        <v>5.9060000000000001E-2</v>
      </c>
      <c r="Q44">
        <v>0.49878</v>
      </c>
      <c r="R44">
        <v>-5.9749999999999998E-2</v>
      </c>
      <c r="S44">
        <v>0</v>
      </c>
      <c r="T44">
        <v>100.25</v>
      </c>
      <c r="U44">
        <v>44.015000000000001</v>
      </c>
    </row>
    <row r="45" spans="1:21" x14ac:dyDescent="0.25">
      <c r="A45" t="s">
        <v>366</v>
      </c>
      <c r="G45">
        <v>0.40970299999999998</v>
      </c>
      <c r="H45">
        <v>-7.9530000000000003E-2</v>
      </c>
      <c r="I45">
        <v>51.698099999999997</v>
      </c>
      <c r="J45">
        <v>2.26058</v>
      </c>
      <c r="K45">
        <v>18.626000000000001</v>
      </c>
      <c r="L45">
        <v>2.6135799999999998</v>
      </c>
      <c r="M45">
        <v>13.5921</v>
      </c>
      <c r="N45">
        <v>5.2479500000000003</v>
      </c>
      <c r="O45">
        <v>4.5641299999999996</v>
      </c>
      <c r="P45">
        <v>9.4483999999999999E-2</v>
      </c>
      <c r="Q45">
        <v>1.0001500000000001</v>
      </c>
      <c r="R45">
        <v>1.214E-3</v>
      </c>
      <c r="S45">
        <v>0</v>
      </c>
      <c r="T45">
        <v>100.02800000000001</v>
      </c>
      <c r="U45">
        <v>44.1113</v>
      </c>
    </row>
    <row r="46" spans="1:21" x14ac:dyDescent="0.25">
      <c r="A46" t="s">
        <v>367</v>
      </c>
      <c r="G46">
        <v>0.25090800000000002</v>
      </c>
      <c r="H46">
        <v>0.13462499999999999</v>
      </c>
      <c r="I46">
        <v>51.360100000000003</v>
      </c>
      <c r="J46">
        <v>2.70018</v>
      </c>
      <c r="K46">
        <v>17.404199999999999</v>
      </c>
      <c r="L46">
        <v>2.6204900000000002</v>
      </c>
      <c r="M46">
        <v>13.826700000000001</v>
      </c>
      <c r="N46">
        <v>6.0691699999999997</v>
      </c>
      <c r="O46">
        <v>5.2467499999999996</v>
      </c>
      <c r="P46">
        <v>0.18231700000000001</v>
      </c>
      <c r="Q46">
        <v>0.58372999999999997</v>
      </c>
      <c r="R46">
        <v>5.9774000000000001E-2</v>
      </c>
      <c r="S46">
        <v>0</v>
      </c>
      <c r="T46">
        <v>100.43899999999999</v>
      </c>
      <c r="U46">
        <v>44.094299999999997</v>
      </c>
    </row>
    <row r="47" spans="1:21" x14ac:dyDescent="0.25">
      <c r="A47" t="s">
        <v>368</v>
      </c>
      <c r="G47">
        <v>0.24998699999999999</v>
      </c>
      <c r="H47">
        <v>0.134909</v>
      </c>
      <c r="I47">
        <v>51.210700000000003</v>
      </c>
      <c r="J47">
        <v>1.9396800000000001</v>
      </c>
      <c r="K47">
        <v>16.8887</v>
      </c>
      <c r="L47">
        <v>2.47268</v>
      </c>
      <c r="M47">
        <v>13.923999999999999</v>
      </c>
      <c r="N47">
        <v>5.9272299999999998</v>
      </c>
      <c r="O47">
        <v>5.0231300000000001</v>
      </c>
      <c r="P47">
        <v>2.3175999999999999E-2</v>
      </c>
      <c r="Q47">
        <v>1.0207900000000001</v>
      </c>
      <c r="R47">
        <v>0.122146</v>
      </c>
      <c r="S47">
        <v>0</v>
      </c>
      <c r="T47">
        <v>98.937100000000001</v>
      </c>
      <c r="U47">
        <v>43.665799999999997</v>
      </c>
    </row>
    <row r="48" spans="1:21" x14ac:dyDescent="0.25">
      <c r="A48" t="s">
        <v>369</v>
      </c>
      <c r="G48">
        <v>0.33089099999999999</v>
      </c>
      <c r="H48">
        <v>-7.9619999999999996E-2</v>
      </c>
      <c r="I48">
        <v>52.817</v>
      </c>
      <c r="J48">
        <v>2.5135800000000001</v>
      </c>
      <c r="K48">
        <v>17.552499999999998</v>
      </c>
      <c r="L48">
        <v>2.5905300000000002</v>
      </c>
      <c r="M48">
        <v>13.670199999999999</v>
      </c>
      <c r="N48">
        <v>5.4969799999999998</v>
      </c>
      <c r="O48">
        <v>5.3304900000000002</v>
      </c>
      <c r="P48">
        <v>-1.227E-2</v>
      </c>
      <c r="Q48">
        <v>0.69356799999999996</v>
      </c>
      <c r="R48">
        <v>-0.18306</v>
      </c>
      <c r="S48">
        <v>0</v>
      </c>
      <c r="T48">
        <v>100.721</v>
      </c>
      <c r="U48">
        <v>44.441699999999997</v>
      </c>
    </row>
    <row r="49" spans="1:21" x14ac:dyDescent="0.25">
      <c r="A49" t="s">
        <v>370</v>
      </c>
      <c r="G49">
        <v>0.57353900000000002</v>
      </c>
      <c r="H49">
        <v>0.13519999999999999</v>
      </c>
      <c r="I49">
        <v>51.9831</v>
      </c>
      <c r="J49">
        <v>2.7019000000000002</v>
      </c>
      <c r="K49">
        <v>17.5427</v>
      </c>
      <c r="L49">
        <v>2.2398500000000001</v>
      </c>
      <c r="M49">
        <v>13.783099999999999</v>
      </c>
      <c r="N49">
        <v>6.6346600000000002</v>
      </c>
      <c r="O49">
        <v>5.0199600000000002</v>
      </c>
      <c r="P49">
        <v>5.5269999999999998E-3</v>
      </c>
      <c r="Q49">
        <v>0.75934599999999997</v>
      </c>
      <c r="R49">
        <v>0.122299</v>
      </c>
      <c r="S49">
        <v>0</v>
      </c>
      <c r="T49">
        <v>101.501</v>
      </c>
      <c r="U49">
        <v>44.701099999999997</v>
      </c>
    </row>
    <row r="50" spans="1:21" x14ac:dyDescent="0.25">
      <c r="A50" t="s">
        <v>371</v>
      </c>
      <c r="G50">
        <v>0.65026399999999995</v>
      </c>
      <c r="H50">
        <v>-7.9450000000000007E-2</v>
      </c>
      <c r="I50">
        <v>52.575800000000001</v>
      </c>
      <c r="J50">
        <v>1.81538</v>
      </c>
      <c r="K50">
        <v>17.7563</v>
      </c>
      <c r="L50">
        <v>2.5993200000000001</v>
      </c>
      <c r="M50">
        <v>13.4549</v>
      </c>
      <c r="N50">
        <v>5.8638599999999999</v>
      </c>
      <c r="O50">
        <v>5.1052299999999997</v>
      </c>
      <c r="P50">
        <v>0.14802100000000001</v>
      </c>
      <c r="Q50">
        <v>0.80476999999999999</v>
      </c>
      <c r="R50">
        <v>-5.9319999999999998E-2</v>
      </c>
      <c r="S50">
        <v>0</v>
      </c>
      <c r="T50">
        <v>100.63500000000001</v>
      </c>
      <c r="U50">
        <v>44.482799999999997</v>
      </c>
    </row>
    <row r="51" spans="1:21" x14ac:dyDescent="0.25">
      <c r="A51" t="s">
        <v>18</v>
      </c>
      <c r="G51">
        <v>0.48541499999999999</v>
      </c>
      <c r="H51">
        <v>-7.9229999999999995E-2</v>
      </c>
      <c r="I51">
        <v>52.643999999999998</v>
      </c>
      <c r="J51">
        <v>1.7567699999999999</v>
      </c>
      <c r="K51">
        <v>16.832999999999998</v>
      </c>
      <c r="L51">
        <v>2.2756099999999999</v>
      </c>
      <c r="M51">
        <v>13.898300000000001</v>
      </c>
      <c r="N51">
        <v>7.4513699999999998</v>
      </c>
      <c r="O51">
        <v>3.9592200000000002</v>
      </c>
      <c r="P51">
        <v>0.237844</v>
      </c>
      <c r="Q51">
        <v>0.635911</v>
      </c>
      <c r="R51">
        <v>-0.11805</v>
      </c>
      <c r="S51">
        <v>0</v>
      </c>
      <c r="T51">
        <v>99.98</v>
      </c>
      <c r="U51">
        <v>44.545200000000001</v>
      </c>
    </row>
    <row r="52" spans="1:21" x14ac:dyDescent="0.25">
      <c r="A52" t="s">
        <v>372</v>
      </c>
      <c r="G52">
        <v>0.250029</v>
      </c>
      <c r="H52">
        <v>-7.961E-2</v>
      </c>
      <c r="I52">
        <v>51.467799999999997</v>
      </c>
      <c r="J52">
        <v>2.63687</v>
      </c>
      <c r="K52">
        <v>17.684699999999999</v>
      </c>
      <c r="L52">
        <v>1.9952300000000001</v>
      </c>
      <c r="M52">
        <v>13.3032</v>
      </c>
      <c r="N52">
        <v>6.1598300000000004</v>
      </c>
      <c r="O52">
        <v>4.9419500000000003</v>
      </c>
      <c r="P52">
        <v>0.112107</v>
      </c>
      <c r="Q52">
        <v>0.60754200000000003</v>
      </c>
      <c r="R52">
        <v>0.305508</v>
      </c>
      <c r="S52">
        <v>0</v>
      </c>
      <c r="T52">
        <v>99.385199999999998</v>
      </c>
      <c r="U52">
        <v>43.805300000000003</v>
      </c>
    </row>
    <row r="53" spans="1:21" x14ac:dyDescent="0.25">
      <c r="A53" t="s">
        <v>373</v>
      </c>
      <c r="G53">
        <v>0.72956500000000002</v>
      </c>
      <c r="H53">
        <v>-7.9310000000000005E-2</v>
      </c>
      <c r="I53">
        <v>53.284100000000002</v>
      </c>
      <c r="J53">
        <v>2.7713199999999998</v>
      </c>
      <c r="K53">
        <v>16.859000000000002</v>
      </c>
      <c r="L53">
        <v>2.07098</v>
      </c>
      <c r="M53">
        <v>12.6043</v>
      </c>
      <c r="N53">
        <v>7.8374600000000001</v>
      </c>
      <c r="O53">
        <v>4.2577100000000003</v>
      </c>
      <c r="P53">
        <v>9.5485E-2</v>
      </c>
      <c r="Q53">
        <v>0.78456999999999999</v>
      </c>
      <c r="R53">
        <v>6.4340999999999995E-2</v>
      </c>
      <c r="S53">
        <v>0</v>
      </c>
      <c r="T53">
        <v>101.28</v>
      </c>
      <c r="U53">
        <v>45.075099999999999</v>
      </c>
    </row>
    <row r="54" spans="1:21" x14ac:dyDescent="0.25">
      <c r="G54">
        <v>0.65471999999999997</v>
      </c>
      <c r="H54">
        <v>-7.9649999999999999E-2</v>
      </c>
      <c r="I54">
        <v>51.341900000000003</v>
      </c>
      <c r="J54">
        <v>2.7019299999999999</v>
      </c>
      <c r="K54">
        <v>16.436299999999999</v>
      </c>
      <c r="L54">
        <v>2.2214999999999998</v>
      </c>
      <c r="M54">
        <v>13.8706</v>
      </c>
      <c r="N54">
        <v>7.4024599999999996</v>
      </c>
      <c r="O54">
        <v>5.1734200000000001</v>
      </c>
      <c r="P54">
        <v>0.25347700000000001</v>
      </c>
      <c r="Q54">
        <v>0.73713600000000001</v>
      </c>
      <c r="R54">
        <v>-6.1359999999999998E-2</v>
      </c>
      <c r="S54">
        <v>0</v>
      </c>
      <c r="T54">
        <v>100.65300000000001</v>
      </c>
      <c r="U54">
        <v>44.229500000000002</v>
      </c>
    </row>
    <row r="55" spans="1:21" x14ac:dyDescent="0.25">
      <c r="G55">
        <v>1.0578799999999999</v>
      </c>
      <c r="H55">
        <v>-7.9469999999999999E-2</v>
      </c>
      <c r="I55">
        <v>53.141300000000001</v>
      </c>
      <c r="J55">
        <v>2.7027800000000002</v>
      </c>
      <c r="K55">
        <v>13.568099999999999</v>
      </c>
      <c r="L55">
        <v>1.47374</v>
      </c>
      <c r="M55">
        <v>12.9132</v>
      </c>
      <c r="N55">
        <v>9.53355</v>
      </c>
      <c r="O55">
        <v>5.2538600000000004</v>
      </c>
      <c r="P55">
        <v>0.32609399999999999</v>
      </c>
      <c r="Q55">
        <v>0.99987199999999998</v>
      </c>
      <c r="R55">
        <v>1.2669999999999999E-3</v>
      </c>
      <c r="S55">
        <v>0</v>
      </c>
      <c r="T55">
        <v>100.892</v>
      </c>
      <c r="U55">
        <v>44.796500000000002</v>
      </c>
    </row>
    <row r="56" spans="1:21" x14ac:dyDescent="0.25">
      <c r="G56">
        <v>1.3134699999999999</v>
      </c>
      <c r="H56">
        <v>-7.9759999999999998E-2</v>
      </c>
      <c r="I56">
        <v>52.549100000000003</v>
      </c>
      <c r="J56">
        <v>2.9475199999999999</v>
      </c>
      <c r="K56">
        <v>13.4184</v>
      </c>
      <c r="L56">
        <v>1.7434000000000001</v>
      </c>
      <c r="M56">
        <v>13.006600000000001</v>
      </c>
      <c r="N56">
        <v>8.5440400000000007</v>
      </c>
      <c r="O56">
        <v>6.0065400000000002</v>
      </c>
      <c r="P56">
        <v>0.35994500000000001</v>
      </c>
      <c r="Q56">
        <v>0.73387400000000003</v>
      </c>
      <c r="R56">
        <v>0.241951</v>
      </c>
      <c r="S56">
        <v>0</v>
      </c>
      <c r="T56">
        <v>100.785</v>
      </c>
      <c r="U56">
        <v>44.308500000000002</v>
      </c>
    </row>
    <row r="58" spans="1:21" x14ac:dyDescent="0.25">
      <c r="F58" t="s">
        <v>38</v>
      </c>
      <c r="G58">
        <f>AVERAGE(G31:G56)</f>
        <v>0.33657046153846149</v>
      </c>
      <c r="H58">
        <f t="shared" ref="H58:U58" si="3">AVERAGE(H31:H56)</f>
        <v>-4.6919615384615398E-3</v>
      </c>
      <c r="I58">
        <f t="shared" si="3"/>
        <v>52.448565384615378</v>
      </c>
      <c r="J58">
        <f t="shared" si="3"/>
        <v>2.5296780769230769</v>
      </c>
      <c r="K58">
        <f t="shared" si="3"/>
        <v>19.364811538461545</v>
      </c>
      <c r="L58">
        <f t="shared" si="3"/>
        <v>2.5627211538461534</v>
      </c>
      <c r="M58">
        <f t="shared" si="3"/>
        <v>12.590234615384617</v>
      </c>
      <c r="N58">
        <f t="shared" si="3"/>
        <v>5.2897115384615381</v>
      </c>
      <c r="O58">
        <f t="shared" si="3"/>
        <v>4.7339100000000007</v>
      </c>
      <c r="P58">
        <f t="shared" si="3"/>
        <v>7.0185230769230764E-2</v>
      </c>
      <c r="Q58">
        <f t="shared" si="3"/>
        <v>0.62356911538461535</v>
      </c>
      <c r="R58">
        <f t="shared" si="3"/>
        <v>5.142396153846153E-2</v>
      </c>
      <c r="S58">
        <f t="shared" si="3"/>
        <v>0</v>
      </c>
      <c r="T58">
        <f t="shared" si="3"/>
        <v>100.59670384615384</v>
      </c>
      <c r="U58">
        <f t="shared" si="3"/>
        <v>44.499380769230768</v>
      </c>
    </row>
    <row r="59" spans="1:21" x14ac:dyDescent="0.25">
      <c r="F59" t="s">
        <v>39</v>
      </c>
      <c r="G59">
        <f>STDEV(G31:G56)/SQRT((COUNT(G31:G56)))</f>
        <v>6.5907757304939932E-2</v>
      </c>
      <c r="H59">
        <f t="shared" ref="H59:U59" si="4">STDEV(H31:H56)/SQRT((COUNT(H31:H56)))</f>
        <v>2.0564672887445432E-2</v>
      </c>
      <c r="I59">
        <f t="shared" si="4"/>
        <v>0.23755835506200002</v>
      </c>
      <c r="J59">
        <f t="shared" si="4"/>
        <v>7.2125378742680962E-2</v>
      </c>
      <c r="K59">
        <f t="shared" si="4"/>
        <v>0.58419400145253253</v>
      </c>
      <c r="L59">
        <f t="shared" si="4"/>
        <v>8.0058892398662637E-2</v>
      </c>
      <c r="M59">
        <f t="shared" si="4"/>
        <v>0.22735970470006722</v>
      </c>
      <c r="N59">
        <f t="shared" si="4"/>
        <v>0.35868992080741352</v>
      </c>
      <c r="O59">
        <f t="shared" si="4"/>
        <v>0.14025403043598375</v>
      </c>
      <c r="P59">
        <f t="shared" si="4"/>
        <v>2.2449998198958824E-2</v>
      </c>
      <c r="Q59">
        <f t="shared" si="4"/>
        <v>3.9433484984184877E-2</v>
      </c>
      <c r="R59">
        <f t="shared" si="4"/>
        <v>2.6453681395891302E-2</v>
      </c>
      <c r="S59">
        <f t="shared" si="4"/>
        <v>0</v>
      </c>
      <c r="T59">
        <f t="shared" si="4"/>
        <v>0.17673664262275127</v>
      </c>
      <c r="U59">
        <f t="shared" si="4"/>
        <v>0.11004353096972148</v>
      </c>
    </row>
    <row r="87" spans="1:21" x14ac:dyDescent="0.25">
      <c r="A87" s="2"/>
    </row>
    <row r="88" spans="1:21" x14ac:dyDescent="0.25"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5"/>
  <sheetViews>
    <sheetView zoomScale="80" zoomScaleNormal="80" workbookViewId="0">
      <selection activeCell="K32" sqref="K32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2" width="9.85546875" bestFit="1" customWidth="1"/>
    <col min="13" max="13" width="11.28515625" bestFit="1" customWidth="1"/>
    <col min="14" max="14" width="8.7109375" customWidth="1"/>
    <col min="15" max="15" width="9.85546875" bestFit="1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9.28515625" bestFit="1" customWidth="1"/>
    <col min="24" max="24" width="13" bestFit="1" customWidth="1"/>
    <col min="25" max="25" width="13.7109375" bestFit="1" customWidth="1"/>
    <col min="26" max="28" width="13" bestFit="1" customWidth="1"/>
    <col min="29" max="29" width="13.7109375" bestFit="1" customWidth="1"/>
    <col min="40" max="40" width="49.28515625" bestFit="1" customWidth="1"/>
  </cols>
  <sheetData>
    <row r="1" spans="1:53" s="1" customFormat="1" x14ac:dyDescent="0.25">
      <c r="A1" s="1" t="s">
        <v>121</v>
      </c>
      <c r="W1" s="1" t="s">
        <v>138</v>
      </c>
      <c r="AN1" s="1" t="s">
        <v>375</v>
      </c>
    </row>
    <row r="2" spans="1:53" x14ac:dyDescent="0.25">
      <c r="A2" t="s">
        <v>395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376</v>
      </c>
      <c r="X3">
        <v>6.1371524137931024</v>
      </c>
      <c r="Y3">
        <v>-3.0562896551724134E-2</v>
      </c>
      <c r="Z3">
        <v>68.001531034482738</v>
      </c>
      <c r="AA3">
        <v>1.1047920689655171</v>
      </c>
      <c r="AB3">
        <v>0.88012341379310355</v>
      </c>
      <c r="AC3">
        <v>-8.0235517241379305E-3</v>
      </c>
      <c r="AD3">
        <v>5.3765879310344831</v>
      </c>
      <c r="AE3">
        <v>18.3710275862069</v>
      </c>
      <c r="AF3">
        <v>0.40577079310344827</v>
      </c>
      <c r="AG3">
        <v>0.47146203448275859</v>
      </c>
      <c r="AH3">
        <v>0.22701372413793106</v>
      </c>
      <c r="AI3">
        <v>3.3522241379310348E-2</v>
      </c>
      <c r="AJ3">
        <v>0</v>
      </c>
      <c r="AK3">
        <v>100.97045517241379</v>
      </c>
      <c r="AL3">
        <v>48.82743103448275</v>
      </c>
      <c r="AN3" s="2" t="s">
        <v>376</v>
      </c>
      <c r="AO3">
        <v>6.1371524137931024</v>
      </c>
      <c r="AP3" t="s">
        <v>118</v>
      </c>
      <c r="AQ3">
        <v>68.001531034482738</v>
      </c>
      <c r="AR3">
        <v>1.1047920689655171</v>
      </c>
      <c r="AS3">
        <v>0.88012341379310355</v>
      </c>
      <c r="AT3" t="s">
        <v>118</v>
      </c>
      <c r="AU3">
        <v>5.3765879310344831</v>
      </c>
      <c r="AV3">
        <v>18.3710275862069</v>
      </c>
      <c r="AW3">
        <v>0.40577079310344827</v>
      </c>
      <c r="AX3">
        <v>0.47146203448275859</v>
      </c>
      <c r="AY3">
        <v>0.22701372413793106</v>
      </c>
      <c r="AZ3" t="s">
        <v>118</v>
      </c>
      <c r="BA3">
        <v>100.97546099999998</v>
      </c>
    </row>
    <row r="4" spans="1:53" x14ac:dyDescent="0.25">
      <c r="A4" s="2" t="s">
        <v>376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394</v>
      </c>
      <c r="X4">
        <v>5.8748295652173912</v>
      </c>
      <c r="Y4">
        <v>-4.7702304347826088E-2</v>
      </c>
      <c r="Z4">
        <v>68.637195652173901</v>
      </c>
      <c r="AA4">
        <v>0.62641330434782616</v>
      </c>
      <c r="AB4">
        <v>0.8131080869565217</v>
      </c>
      <c r="AC4">
        <v>3.4706478260869568E-2</v>
      </c>
      <c r="AD4">
        <v>5.3540413043478257</v>
      </c>
      <c r="AE4">
        <v>18.244365217391309</v>
      </c>
      <c r="AF4">
        <v>0.55115460869565225</v>
      </c>
      <c r="AG4">
        <v>0.49922478260869563</v>
      </c>
      <c r="AH4">
        <v>0.2280502608695652</v>
      </c>
      <c r="AI4">
        <v>-6.9567826086956493E-3</v>
      </c>
      <c r="AJ4">
        <v>0</v>
      </c>
      <c r="AK4">
        <v>100.80849130434784</v>
      </c>
      <c r="AL4">
        <v>48.932143478260869</v>
      </c>
      <c r="AN4" s="2" t="s">
        <v>394</v>
      </c>
      <c r="AO4">
        <v>5.8748295652173912</v>
      </c>
      <c r="AP4" t="s">
        <v>118</v>
      </c>
      <c r="AQ4">
        <v>68.637195652173901</v>
      </c>
      <c r="AR4">
        <v>0.62641330434782616</v>
      </c>
      <c r="AS4">
        <v>0.8131080869565217</v>
      </c>
      <c r="AT4" t="s">
        <v>118</v>
      </c>
      <c r="AU4">
        <v>5.3540413043478257</v>
      </c>
      <c r="AV4">
        <v>18.244365217391309</v>
      </c>
      <c r="AW4">
        <v>0.55115460869565225</v>
      </c>
      <c r="AX4">
        <v>0.49922478260869563</v>
      </c>
      <c r="AY4">
        <v>0.2280502608695652</v>
      </c>
      <c r="AZ4" t="s">
        <v>118</v>
      </c>
      <c r="BA4">
        <v>100.82838278260868</v>
      </c>
    </row>
    <row r="5" spans="1:53" x14ac:dyDescent="0.25">
      <c r="A5" t="s">
        <v>1</v>
      </c>
      <c r="G5">
        <v>4.5410000000000004</v>
      </c>
      <c r="H5">
        <v>-7.7299999999999994E-2</v>
      </c>
      <c r="I5">
        <v>68.501900000000006</v>
      </c>
      <c r="J5">
        <v>0.75502400000000003</v>
      </c>
      <c r="K5">
        <v>0.78110000000000002</v>
      </c>
      <c r="L5">
        <v>-1.1339999999999999E-2</v>
      </c>
      <c r="M5">
        <v>5.7364499999999996</v>
      </c>
      <c r="N5">
        <v>18.843599999999999</v>
      </c>
      <c r="O5">
        <v>0.34735700000000003</v>
      </c>
      <c r="P5">
        <v>0.531582</v>
      </c>
      <c r="Q5">
        <v>0.308693</v>
      </c>
      <c r="R5">
        <v>-3.4410000000000003E-2</v>
      </c>
      <c r="S5">
        <v>0</v>
      </c>
      <c r="T5">
        <v>100.224</v>
      </c>
      <c r="U5">
        <v>48.877699999999997</v>
      </c>
      <c r="W5" s="2" t="s">
        <v>410</v>
      </c>
      <c r="X5">
        <v>3.9764742857142856</v>
      </c>
      <c r="Y5">
        <v>-3.4550523809523816E-2</v>
      </c>
      <c r="Z5">
        <v>68.150871428571435</v>
      </c>
      <c r="AA5">
        <v>0.74899319047619062</v>
      </c>
      <c r="AB5">
        <v>1.921983</v>
      </c>
      <c r="AC5">
        <v>0.12333152380952381</v>
      </c>
      <c r="AD5">
        <v>4.3348266666666673</v>
      </c>
      <c r="AE5">
        <v>18.328485714285712</v>
      </c>
      <c r="AF5">
        <v>0.8672793333333334</v>
      </c>
      <c r="AG5">
        <v>2.0562157142857145</v>
      </c>
      <c r="AH5">
        <v>0.23985795238095231</v>
      </c>
      <c r="AI5">
        <v>4.8934190476190485E-2</v>
      </c>
      <c r="AJ5">
        <v>0</v>
      </c>
      <c r="AK5">
        <v>100.76273809523812</v>
      </c>
      <c r="AL5">
        <v>48.787228571428557</v>
      </c>
      <c r="AN5" s="2" t="s">
        <v>410</v>
      </c>
      <c r="AO5">
        <v>3.9764742857142856</v>
      </c>
      <c r="AP5" t="s">
        <v>118</v>
      </c>
      <c r="AQ5">
        <v>68.150871428571435</v>
      </c>
      <c r="AR5">
        <v>0.74899319047619062</v>
      </c>
      <c r="AS5">
        <v>1.921983</v>
      </c>
      <c r="AT5" t="s">
        <v>118</v>
      </c>
      <c r="AU5">
        <v>4.3348266666666673</v>
      </c>
      <c r="AV5">
        <v>18.328485714285712</v>
      </c>
      <c r="AW5">
        <v>0.8672793333333334</v>
      </c>
      <c r="AX5">
        <v>2.0562157142857145</v>
      </c>
      <c r="AY5">
        <v>0.23985795238095231</v>
      </c>
      <c r="AZ5" t="s">
        <v>118</v>
      </c>
      <c r="BA5">
        <v>100.6249872857143</v>
      </c>
    </row>
    <row r="6" spans="1:53" x14ac:dyDescent="0.25">
      <c r="A6" t="s">
        <v>377</v>
      </c>
      <c r="G6">
        <v>5.9629200000000004</v>
      </c>
      <c r="H6">
        <v>-7.7259999999999995E-2</v>
      </c>
      <c r="I6">
        <v>68.523099999999999</v>
      </c>
      <c r="J6">
        <v>1.01248</v>
      </c>
      <c r="K6">
        <v>0.79240299999999997</v>
      </c>
      <c r="L6">
        <v>9.4921000000000005E-2</v>
      </c>
      <c r="M6">
        <v>5.4040999999999997</v>
      </c>
      <c r="N6">
        <v>17.705100000000002</v>
      </c>
      <c r="O6">
        <v>0.11333</v>
      </c>
      <c r="P6">
        <v>0.56892500000000001</v>
      </c>
      <c r="Q6">
        <v>0.21995100000000001</v>
      </c>
      <c r="R6">
        <v>2.7564000000000002E-2</v>
      </c>
      <c r="S6">
        <v>0</v>
      </c>
      <c r="T6">
        <v>100.348</v>
      </c>
      <c r="U6">
        <v>48.651899999999998</v>
      </c>
      <c r="W6" s="2" t="s">
        <v>426</v>
      </c>
      <c r="X6">
        <v>5.7537330769230772</v>
      </c>
      <c r="Y6">
        <v>7.85173846153846E-2</v>
      </c>
      <c r="Z6">
        <v>66.608676923076914</v>
      </c>
      <c r="AA6">
        <v>1.4626732307692309</v>
      </c>
      <c r="AB6">
        <v>0.82573684615384602</v>
      </c>
      <c r="AC6">
        <v>5.5730769230769228E-3</v>
      </c>
      <c r="AD6">
        <v>3.5596469230769228</v>
      </c>
      <c r="AE6">
        <v>19.059261538461538</v>
      </c>
      <c r="AF6">
        <v>0.4883364615384615</v>
      </c>
      <c r="AG6">
        <v>2.1844738461538467</v>
      </c>
      <c r="AH6">
        <v>0.18527430769230768</v>
      </c>
      <c r="AI6">
        <v>6.8246384615384625E-2</v>
      </c>
      <c r="AJ6">
        <v>0</v>
      </c>
      <c r="AK6">
        <v>100.28019999999999</v>
      </c>
      <c r="AL6">
        <v>48.216430769230776</v>
      </c>
      <c r="AN6" s="2" t="s">
        <v>426</v>
      </c>
      <c r="AO6">
        <v>5.7537330769230772</v>
      </c>
      <c r="AP6" t="s">
        <v>118</v>
      </c>
      <c r="AQ6">
        <v>66.608676923076914</v>
      </c>
      <c r="AR6">
        <v>1.4626732307692309</v>
      </c>
      <c r="AS6">
        <v>0.82573684615384602</v>
      </c>
      <c r="AT6" t="s">
        <v>118</v>
      </c>
      <c r="AU6">
        <v>3.5596469230769228</v>
      </c>
      <c r="AV6">
        <v>19.059261538461538</v>
      </c>
      <c r="AW6">
        <v>0.4883364615384615</v>
      </c>
      <c r="AX6">
        <v>2.1844738461538467</v>
      </c>
      <c r="AY6">
        <v>0.18527430769230768</v>
      </c>
      <c r="AZ6" t="s">
        <v>118</v>
      </c>
      <c r="BA6">
        <v>100.12781315384616</v>
      </c>
    </row>
    <row r="7" spans="1:53" x14ac:dyDescent="0.25">
      <c r="A7" t="s">
        <v>144</v>
      </c>
      <c r="G7">
        <v>5.5374800000000004</v>
      </c>
      <c r="H7">
        <v>-7.7350000000000002E-2</v>
      </c>
      <c r="I7">
        <v>67.787300000000002</v>
      </c>
      <c r="J7">
        <v>1.8482700000000001</v>
      </c>
      <c r="K7">
        <v>1.5281400000000001</v>
      </c>
      <c r="L7">
        <v>-0.10008</v>
      </c>
      <c r="M7">
        <v>5.3942600000000001</v>
      </c>
      <c r="N7">
        <v>18.563800000000001</v>
      </c>
      <c r="O7">
        <v>0.112469</v>
      </c>
      <c r="P7">
        <v>0.364315</v>
      </c>
      <c r="Q7">
        <v>0.417489</v>
      </c>
      <c r="R7">
        <v>-3.5439999999999999E-2</v>
      </c>
      <c r="S7">
        <v>0</v>
      </c>
      <c r="T7">
        <v>101.34099999999999</v>
      </c>
      <c r="U7">
        <v>48.998899999999999</v>
      </c>
      <c r="W7" s="2" t="s">
        <v>442</v>
      </c>
      <c r="X7">
        <v>6.238143</v>
      </c>
      <c r="Y7">
        <v>-3.2347500000000001E-2</v>
      </c>
      <c r="Z7">
        <v>65.530419999999992</v>
      </c>
      <c r="AA7">
        <v>1.5207254000000001</v>
      </c>
      <c r="AB7">
        <v>0.82622530000000016</v>
      </c>
      <c r="AC7">
        <v>4.104199999999998E-3</v>
      </c>
      <c r="AD7">
        <v>3.4315089999999997</v>
      </c>
      <c r="AE7">
        <v>19.380910000000004</v>
      </c>
      <c r="AF7">
        <v>0.36797859999999993</v>
      </c>
      <c r="AG7">
        <v>2.2872250000000003</v>
      </c>
      <c r="AH7">
        <v>0.25698649999999995</v>
      </c>
      <c r="AI7">
        <v>0.1178785</v>
      </c>
      <c r="AJ7">
        <v>0</v>
      </c>
      <c r="AK7">
        <v>99.929779999999994</v>
      </c>
      <c r="AL7">
        <v>47.861930000000001</v>
      </c>
      <c r="AN7" s="2" t="s">
        <v>442</v>
      </c>
      <c r="AO7">
        <v>6.238143</v>
      </c>
      <c r="AP7" t="s">
        <v>118</v>
      </c>
      <c r="AQ7">
        <v>65.530419999999992</v>
      </c>
      <c r="AR7">
        <v>1.5207254000000001</v>
      </c>
      <c r="AS7">
        <v>0.82622530000000016</v>
      </c>
      <c r="AT7" t="s">
        <v>118</v>
      </c>
      <c r="AU7">
        <v>3.4315089999999997</v>
      </c>
      <c r="AV7">
        <v>19.380910000000004</v>
      </c>
      <c r="AW7">
        <v>0.36797859999999993</v>
      </c>
      <c r="AX7">
        <v>2.2872250000000003</v>
      </c>
      <c r="AY7">
        <v>0.25698649999999995</v>
      </c>
      <c r="AZ7" t="s">
        <v>118</v>
      </c>
      <c r="BA7">
        <v>99.840122800000003</v>
      </c>
    </row>
    <row r="8" spans="1:53" x14ac:dyDescent="0.25">
      <c r="A8" t="s">
        <v>378</v>
      </c>
      <c r="G8">
        <v>5.3126100000000003</v>
      </c>
      <c r="H8">
        <v>-7.7369999999999994E-2</v>
      </c>
      <c r="I8">
        <v>67.681600000000003</v>
      </c>
      <c r="J8">
        <v>1.2683800000000001</v>
      </c>
      <c r="K8">
        <v>1.20282</v>
      </c>
      <c r="L8">
        <v>0.12823999999999999</v>
      </c>
      <c r="M8">
        <v>5.54176</v>
      </c>
      <c r="N8">
        <v>18.976900000000001</v>
      </c>
      <c r="O8">
        <v>0.65750600000000003</v>
      </c>
      <c r="P8">
        <v>0.45662599999999998</v>
      </c>
      <c r="Q8">
        <v>0.151981</v>
      </c>
      <c r="R8">
        <v>-3.5680000000000003E-2</v>
      </c>
      <c r="S8">
        <v>0</v>
      </c>
      <c r="T8">
        <v>101.265</v>
      </c>
      <c r="U8">
        <v>48.967100000000002</v>
      </c>
      <c r="W8" s="2" t="s">
        <v>458</v>
      </c>
      <c r="X8">
        <v>5.7965582758620666</v>
      </c>
      <c r="Y8">
        <v>-3.8289103448275866E-2</v>
      </c>
      <c r="Z8">
        <v>67.755555172413764</v>
      </c>
      <c r="AA8">
        <v>1.0208195517241381</v>
      </c>
      <c r="AB8">
        <v>0.81720841379310361</v>
      </c>
      <c r="AC8">
        <v>1.5845724137931037E-2</v>
      </c>
      <c r="AD8">
        <v>3.4018424137931045</v>
      </c>
      <c r="AE8">
        <v>19.145524137931034</v>
      </c>
      <c r="AF8">
        <v>0.28176855172413795</v>
      </c>
      <c r="AG8">
        <v>2.2403017241379319</v>
      </c>
      <c r="AH8">
        <v>0.13685048275862066</v>
      </c>
      <c r="AI8">
        <v>2.0859965517241379E-2</v>
      </c>
      <c r="AJ8">
        <v>0</v>
      </c>
      <c r="AK8">
        <v>100.59483793103446</v>
      </c>
      <c r="AL8">
        <v>48.602834482758617</v>
      </c>
      <c r="AN8" s="2" t="s">
        <v>458</v>
      </c>
      <c r="AO8">
        <v>5.7965582758620666</v>
      </c>
      <c r="AP8" t="s">
        <v>118</v>
      </c>
      <c r="AQ8">
        <v>67.755555172413764</v>
      </c>
      <c r="AR8">
        <v>1.0208195517241381</v>
      </c>
      <c r="AS8">
        <v>0.81720841379310361</v>
      </c>
      <c r="AT8" t="s">
        <v>118</v>
      </c>
      <c r="AU8">
        <v>3.4018424137931045</v>
      </c>
      <c r="AV8">
        <v>19.145524137931034</v>
      </c>
      <c r="AW8">
        <v>0.28176855172413795</v>
      </c>
      <c r="AX8">
        <v>2.2403017241379319</v>
      </c>
      <c r="AY8">
        <v>0.13685048275862066</v>
      </c>
      <c r="AZ8" t="s">
        <v>118</v>
      </c>
      <c r="BA8">
        <v>100.59642872413791</v>
      </c>
    </row>
    <row r="9" spans="1:53" x14ac:dyDescent="0.25">
      <c r="A9" t="s">
        <v>4</v>
      </c>
      <c r="G9">
        <v>6.8807</v>
      </c>
      <c r="H9">
        <v>0.14807200000000001</v>
      </c>
      <c r="I9">
        <v>66.899100000000004</v>
      </c>
      <c r="J9">
        <v>1.3968</v>
      </c>
      <c r="K9">
        <v>0.56780699999999995</v>
      </c>
      <c r="L9">
        <v>-4.7870000000000003E-2</v>
      </c>
      <c r="M9">
        <v>5.7423900000000003</v>
      </c>
      <c r="N9">
        <v>19.1204</v>
      </c>
      <c r="O9">
        <v>0.42396099999999998</v>
      </c>
      <c r="P9">
        <v>0.36393199999999998</v>
      </c>
      <c r="Q9">
        <v>0.19653599999999999</v>
      </c>
      <c r="R9">
        <v>2.6426999999999999E-2</v>
      </c>
      <c r="S9">
        <v>0</v>
      </c>
      <c r="T9">
        <v>101.718</v>
      </c>
      <c r="U9">
        <v>48.890700000000002</v>
      </c>
    </row>
    <row r="10" spans="1:53" x14ac:dyDescent="0.25">
      <c r="A10" t="s">
        <v>21</v>
      </c>
      <c r="G10">
        <v>6.3817199999999996</v>
      </c>
      <c r="H10">
        <v>-7.739E-2</v>
      </c>
      <c r="I10">
        <v>65.656999999999996</v>
      </c>
      <c r="J10">
        <v>1.84484</v>
      </c>
      <c r="K10">
        <v>0.79930400000000001</v>
      </c>
      <c r="L10">
        <v>0.109329</v>
      </c>
      <c r="M10">
        <v>5.4955699999999998</v>
      </c>
      <c r="N10">
        <v>19.7379</v>
      </c>
      <c r="O10">
        <v>0.42276399999999997</v>
      </c>
      <c r="P10">
        <v>0.23408300000000001</v>
      </c>
      <c r="Q10">
        <v>0.17314299999999999</v>
      </c>
      <c r="R10">
        <v>8.7054000000000006E-2</v>
      </c>
      <c r="S10">
        <v>0</v>
      </c>
      <c r="T10">
        <v>100.86499999999999</v>
      </c>
      <c r="U10">
        <v>48.416200000000003</v>
      </c>
      <c r="X10" s="2" t="s">
        <v>23</v>
      </c>
      <c r="Y10" s="2" t="s">
        <v>24</v>
      </c>
      <c r="Z10" s="2" t="s">
        <v>25</v>
      </c>
      <c r="AA10" s="2" t="s">
        <v>26</v>
      </c>
      <c r="AB10" s="2" t="s">
        <v>27</v>
      </c>
      <c r="AC10" s="2" t="s">
        <v>28</v>
      </c>
      <c r="AD10" s="2" t="s">
        <v>29</v>
      </c>
      <c r="AE10" s="2" t="s">
        <v>30</v>
      </c>
      <c r="AF10" s="2" t="s">
        <v>31</v>
      </c>
      <c r="AG10" s="2" t="s">
        <v>32</v>
      </c>
      <c r="AH10" s="2" t="s">
        <v>33</v>
      </c>
      <c r="AI10" s="2" t="s">
        <v>34</v>
      </c>
      <c r="AJ10" s="2" t="s">
        <v>36</v>
      </c>
    </row>
    <row r="11" spans="1:53" x14ac:dyDescent="0.25">
      <c r="A11" t="s">
        <v>379</v>
      </c>
      <c r="G11">
        <v>6.11205</v>
      </c>
      <c r="H11">
        <v>-7.7259999999999995E-2</v>
      </c>
      <c r="I11">
        <v>68.328100000000006</v>
      </c>
      <c r="J11">
        <v>0.754382</v>
      </c>
      <c r="K11">
        <v>0.88566500000000004</v>
      </c>
      <c r="L11">
        <v>-2.9159999999999998E-2</v>
      </c>
      <c r="M11">
        <v>5.5677300000000001</v>
      </c>
      <c r="N11">
        <v>17.875699999999998</v>
      </c>
      <c r="O11">
        <v>0.58093399999999995</v>
      </c>
      <c r="P11">
        <v>0.51295000000000002</v>
      </c>
      <c r="Q11">
        <v>0.15335399999999999</v>
      </c>
      <c r="R11">
        <v>2.7385E-2</v>
      </c>
      <c r="S11">
        <v>0</v>
      </c>
      <c r="T11">
        <v>100.69199999999999</v>
      </c>
      <c r="U11">
        <v>48.723199999999999</v>
      </c>
      <c r="W11" s="2" t="s">
        <v>376</v>
      </c>
      <c r="X11">
        <v>6.1371524137931024</v>
      </c>
      <c r="Y11">
        <v>-3.0562896551724134E-2</v>
      </c>
      <c r="Z11">
        <v>68.001531034482738</v>
      </c>
      <c r="AA11">
        <v>1.1047920689655171</v>
      </c>
      <c r="AB11">
        <v>0.88012341379310355</v>
      </c>
      <c r="AC11">
        <v>-8.0235517241379305E-3</v>
      </c>
      <c r="AD11">
        <v>5.3765879310344831</v>
      </c>
      <c r="AE11">
        <v>18.3710275862069</v>
      </c>
      <c r="AF11">
        <v>0.40577079310344827</v>
      </c>
      <c r="AG11">
        <v>0.47146203448275859</v>
      </c>
      <c r="AH11">
        <v>0.22701372413793106</v>
      </c>
      <c r="AI11">
        <v>3.3522241379310348E-2</v>
      </c>
      <c r="AJ11">
        <v>100.97045517241379</v>
      </c>
    </row>
    <row r="12" spans="1:53" x14ac:dyDescent="0.25">
      <c r="G12">
        <v>6.1140999999999996</v>
      </c>
      <c r="H12">
        <v>-7.7289999999999998E-2</v>
      </c>
      <c r="I12">
        <v>68.797700000000006</v>
      </c>
      <c r="J12">
        <v>0.81869000000000003</v>
      </c>
      <c r="K12">
        <v>1.02383</v>
      </c>
      <c r="L12">
        <v>5.9046000000000001E-2</v>
      </c>
      <c r="M12">
        <v>5.7168599999999996</v>
      </c>
      <c r="N12">
        <v>17.962</v>
      </c>
      <c r="O12">
        <v>0.50280400000000003</v>
      </c>
      <c r="P12">
        <v>0.67947000000000002</v>
      </c>
      <c r="Q12">
        <v>2.0395E-2</v>
      </c>
      <c r="R12">
        <v>2.7127999999999999E-2</v>
      </c>
      <c r="S12">
        <v>0</v>
      </c>
      <c r="T12">
        <v>101.645</v>
      </c>
      <c r="U12">
        <v>49.1113</v>
      </c>
      <c r="W12" s="2" t="s">
        <v>394</v>
      </c>
      <c r="X12">
        <v>5.8748295652173912</v>
      </c>
      <c r="Y12">
        <v>-4.7702304347826088E-2</v>
      </c>
      <c r="Z12">
        <v>68.637195652173901</v>
      </c>
      <c r="AA12">
        <v>0.62641330434782616</v>
      </c>
      <c r="AB12">
        <v>0.8131080869565217</v>
      </c>
      <c r="AC12">
        <v>3.4706478260869568E-2</v>
      </c>
      <c r="AD12">
        <v>5.3540413043478257</v>
      </c>
      <c r="AE12">
        <v>18.244365217391309</v>
      </c>
      <c r="AF12">
        <v>0.55115460869565225</v>
      </c>
      <c r="AG12">
        <v>0.49922478260869563</v>
      </c>
      <c r="AH12">
        <v>0.2280502608695652</v>
      </c>
      <c r="AI12">
        <v>-6.9567826086956493E-3</v>
      </c>
      <c r="AJ12">
        <v>100.80849130434784</v>
      </c>
    </row>
    <row r="13" spans="1:53" x14ac:dyDescent="0.25">
      <c r="A13" t="s">
        <v>380</v>
      </c>
      <c r="G13">
        <v>6.81006</v>
      </c>
      <c r="H13">
        <v>-7.7270000000000005E-2</v>
      </c>
      <c r="I13">
        <v>68.733000000000004</v>
      </c>
      <c r="J13">
        <v>1.0746500000000001</v>
      </c>
      <c r="K13">
        <v>0.66108699999999998</v>
      </c>
      <c r="L13">
        <v>7.6263999999999998E-2</v>
      </c>
      <c r="M13">
        <v>5.3955299999999999</v>
      </c>
      <c r="N13">
        <v>17.760899999999999</v>
      </c>
      <c r="O13">
        <v>0.424174</v>
      </c>
      <c r="P13">
        <v>0.16090299999999999</v>
      </c>
      <c r="Q13">
        <v>0.152666</v>
      </c>
      <c r="R13">
        <v>0.27403300000000003</v>
      </c>
      <c r="S13">
        <v>0</v>
      </c>
      <c r="T13">
        <v>101.446</v>
      </c>
      <c r="U13">
        <v>48.988599999999998</v>
      </c>
      <c r="W13" s="2" t="s">
        <v>410</v>
      </c>
      <c r="X13">
        <v>3.9764742857142856</v>
      </c>
      <c r="Y13">
        <v>-3.4550523809523816E-2</v>
      </c>
      <c r="Z13">
        <v>68.150871428571435</v>
      </c>
      <c r="AA13">
        <v>0.74899319047619062</v>
      </c>
      <c r="AB13">
        <v>1.921983</v>
      </c>
      <c r="AC13">
        <v>0.12333152380952381</v>
      </c>
      <c r="AD13">
        <v>4.3348266666666673</v>
      </c>
      <c r="AE13">
        <v>18.328485714285712</v>
      </c>
      <c r="AF13">
        <v>0.8672793333333334</v>
      </c>
      <c r="AG13">
        <v>2.0562157142857145</v>
      </c>
      <c r="AH13">
        <v>0.23985795238095231</v>
      </c>
      <c r="AI13">
        <v>4.8934190476190485E-2</v>
      </c>
      <c r="AJ13">
        <v>100.76273809523812</v>
      </c>
    </row>
    <row r="14" spans="1:53" x14ac:dyDescent="0.25">
      <c r="A14" t="s">
        <v>381</v>
      </c>
      <c r="G14">
        <v>6.5969899999999999</v>
      </c>
      <c r="H14">
        <v>-7.7109999999999998E-2</v>
      </c>
      <c r="I14">
        <v>68.2864</v>
      </c>
      <c r="J14">
        <v>0.95006400000000002</v>
      </c>
      <c r="K14">
        <v>0.93354899999999996</v>
      </c>
      <c r="L14">
        <v>2.6311999999999999E-2</v>
      </c>
      <c r="M14">
        <v>4.8921000000000001</v>
      </c>
      <c r="N14">
        <v>17.525200000000002</v>
      </c>
      <c r="O14">
        <v>-4.1520000000000001E-2</v>
      </c>
      <c r="P14">
        <v>0.31050499999999998</v>
      </c>
      <c r="Q14">
        <v>0.24360999999999999</v>
      </c>
      <c r="R14">
        <v>-9.4270000000000007E-2</v>
      </c>
      <c r="S14">
        <v>0</v>
      </c>
      <c r="T14">
        <v>99.5518</v>
      </c>
      <c r="U14">
        <v>48.383899999999997</v>
      </c>
      <c r="W14" s="2" t="s">
        <v>426</v>
      </c>
      <c r="X14">
        <v>5.7537330769230772</v>
      </c>
      <c r="Y14">
        <v>7.85173846153846E-2</v>
      </c>
      <c r="Z14">
        <v>66.608676923076914</v>
      </c>
      <c r="AA14">
        <v>1.4626732307692309</v>
      </c>
      <c r="AB14">
        <v>0.82573684615384602</v>
      </c>
      <c r="AC14">
        <v>5.5730769230769228E-3</v>
      </c>
      <c r="AD14">
        <v>3.5596469230769228</v>
      </c>
      <c r="AE14">
        <v>19.059261538461538</v>
      </c>
      <c r="AF14">
        <v>0.4883364615384615</v>
      </c>
      <c r="AG14">
        <v>2.1844738461538467</v>
      </c>
      <c r="AH14">
        <v>0.18527430769230768</v>
      </c>
      <c r="AI14">
        <v>6.8246384615384625E-2</v>
      </c>
      <c r="AJ14">
        <v>100.28019999999999</v>
      </c>
    </row>
    <row r="15" spans="1:53" x14ac:dyDescent="0.25">
      <c r="A15" t="s">
        <v>382</v>
      </c>
      <c r="G15">
        <v>6.0954300000000003</v>
      </c>
      <c r="H15">
        <v>0.148453</v>
      </c>
      <c r="I15">
        <v>67.095500000000001</v>
      </c>
      <c r="J15">
        <v>0.94836699999999996</v>
      </c>
      <c r="K15">
        <v>1.06711</v>
      </c>
      <c r="L15">
        <v>-6.3950000000000007E-2</v>
      </c>
      <c r="M15">
        <v>5.7490800000000002</v>
      </c>
      <c r="N15">
        <v>19.8977</v>
      </c>
      <c r="O15">
        <v>0.269459</v>
      </c>
      <c r="P15">
        <v>0.40165899999999999</v>
      </c>
      <c r="Q15">
        <v>0.375166</v>
      </c>
      <c r="R15">
        <v>-9.5750000000000002E-2</v>
      </c>
      <c r="S15">
        <v>0</v>
      </c>
      <c r="T15">
        <v>101.88800000000001</v>
      </c>
      <c r="U15">
        <v>49.270800000000001</v>
      </c>
      <c r="W15" s="2" t="s">
        <v>442</v>
      </c>
      <c r="X15">
        <v>6.238143</v>
      </c>
      <c r="Y15">
        <v>-3.2347500000000001E-2</v>
      </c>
      <c r="Z15">
        <v>65.530419999999992</v>
      </c>
      <c r="AA15">
        <v>1.5207254000000001</v>
      </c>
      <c r="AB15">
        <v>0.82622530000000016</v>
      </c>
      <c r="AC15">
        <v>4.104199999999998E-3</v>
      </c>
      <c r="AD15">
        <v>3.4315089999999997</v>
      </c>
      <c r="AE15">
        <v>19.380910000000004</v>
      </c>
      <c r="AF15">
        <v>0.36797859999999993</v>
      </c>
      <c r="AG15">
        <v>2.2872250000000003</v>
      </c>
      <c r="AH15">
        <v>0.25698649999999995</v>
      </c>
      <c r="AI15">
        <v>0.1178785</v>
      </c>
      <c r="AJ15">
        <v>99.929779999999994</v>
      </c>
    </row>
    <row r="16" spans="1:53" x14ac:dyDescent="0.25">
      <c r="A16" t="s">
        <v>383</v>
      </c>
      <c r="G16">
        <v>5.4656599999999997</v>
      </c>
      <c r="H16">
        <v>-7.7350000000000002E-2</v>
      </c>
      <c r="I16">
        <v>68.964699999999993</v>
      </c>
      <c r="J16">
        <v>1.20391</v>
      </c>
      <c r="K16">
        <v>0.92932999999999999</v>
      </c>
      <c r="L16">
        <v>-1.234E-2</v>
      </c>
      <c r="M16">
        <v>5.3268500000000003</v>
      </c>
      <c r="N16">
        <v>17.7499</v>
      </c>
      <c r="O16">
        <v>0.34636299999999998</v>
      </c>
      <c r="P16">
        <v>0.401897</v>
      </c>
      <c r="Q16">
        <v>0.196853</v>
      </c>
      <c r="R16">
        <v>0.21205099999999999</v>
      </c>
      <c r="S16">
        <v>0</v>
      </c>
      <c r="T16">
        <v>100.708</v>
      </c>
      <c r="U16">
        <v>48.8752</v>
      </c>
      <c r="W16" s="2" t="s">
        <v>458</v>
      </c>
      <c r="X16">
        <v>5.7965582758620666</v>
      </c>
      <c r="Y16">
        <v>-3.8289103448275866E-2</v>
      </c>
      <c r="Z16">
        <v>67.755555172413764</v>
      </c>
      <c r="AA16">
        <v>1.0208195517241381</v>
      </c>
      <c r="AB16">
        <v>0.81720841379310361</v>
      </c>
      <c r="AC16">
        <v>1.5845724137931037E-2</v>
      </c>
      <c r="AD16">
        <v>3.4018424137931045</v>
      </c>
      <c r="AE16">
        <v>19.145524137931034</v>
      </c>
      <c r="AF16">
        <v>0.28176855172413795</v>
      </c>
      <c r="AG16">
        <v>2.2403017241379319</v>
      </c>
      <c r="AH16">
        <v>0.13685048275862066</v>
      </c>
      <c r="AI16">
        <v>2.0859965517241379E-2</v>
      </c>
      <c r="AJ16">
        <v>100.59483793103446</v>
      </c>
    </row>
    <row r="17" spans="1:35" x14ac:dyDescent="0.25">
      <c r="A17" t="s">
        <v>384</v>
      </c>
      <c r="G17">
        <v>6.2358500000000001</v>
      </c>
      <c r="H17">
        <v>-7.7420000000000003E-2</v>
      </c>
      <c r="I17">
        <v>68.128</v>
      </c>
      <c r="J17">
        <v>1.78118</v>
      </c>
      <c r="K17">
        <v>0.98446900000000004</v>
      </c>
      <c r="L17">
        <v>9.1937000000000005E-2</v>
      </c>
      <c r="M17">
        <v>5.2823700000000002</v>
      </c>
      <c r="N17">
        <v>17.631799999999998</v>
      </c>
      <c r="O17">
        <v>0.267424</v>
      </c>
      <c r="P17">
        <v>0.54906500000000003</v>
      </c>
      <c r="Q17">
        <v>0.23965700000000001</v>
      </c>
      <c r="R17">
        <v>0.14891099999999999</v>
      </c>
      <c r="S17">
        <v>0</v>
      </c>
      <c r="T17">
        <v>101.26300000000001</v>
      </c>
      <c r="U17">
        <v>48.754399999999997</v>
      </c>
    </row>
    <row r="18" spans="1:35" x14ac:dyDescent="0.25">
      <c r="A18" t="s">
        <v>385</v>
      </c>
      <c r="G18">
        <v>7.0686299999999997</v>
      </c>
      <c r="H18">
        <v>0.14844399999999999</v>
      </c>
      <c r="I18">
        <v>67.722300000000004</v>
      </c>
      <c r="J18">
        <v>0.68985200000000002</v>
      </c>
      <c r="K18">
        <v>0.846051</v>
      </c>
      <c r="L18">
        <v>-0.15212000000000001</v>
      </c>
      <c r="M18">
        <v>5.5124300000000002</v>
      </c>
      <c r="N18">
        <v>17.910599999999999</v>
      </c>
      <c r="O18">
        <v>0.50307199999999996</v>
      </c>
      <c r="P18">
        <v>0.60559700000000005</v>
      </c>
      <c r="Q18">
        <v>0.242205</v>
      </c>
      <c r="R18">
        <v>8.9494000000000004E-2</v>
      </c>
      <c r="S18">
        <v>0</v>
      </c>
      <c r="T18">
        <v>101.187</v>
      </c>
      <c r="U18">
        <v>48.753399999999999</v>
      </c>
      <c r="W18" s="2" t="s">
        <v>140</v>
      </c>
    </row>
    <row r="19" spans="1:35" x14ac:dyDescent="0.25">
      <c r="A19" t="s">
        <v>386</v>
      </c>
      <c r="G19">
        <v>6.4007800000000001</v>
      </c>
      <c r="H19">
        <v>-7.7200000000000005E-2</v>
      </c>
      <c r="I19">
        <v>68.515900000000002</v>
      </c>
      <c r="J19">
        <v>0.94797699999999996</v>
      </c>
      <c r="K19">
        <v>0.84069199999999999</v>
      </c>
      <c r="L19">
        <v>2.4712999999999999E-2</v>
      </c>
      <c r="M19">
        <v>5.2751700000000001</v>
      </c>
      <c r="N19">
        <v>18.510100000000001</v>
      </c>
      <c r="O19">
        <v>0.19153500000000001</v>
      </c>
      <c r="P19">
        <v>0.439525</v>
      </c>
      <c r="Q19">
        <v>0.13172400000000001</v>
      </c>
      <c r="R19">
        <v>8.9887999999999996E-2</v>
      </c>
      <c r="S19">
        <v>0</v>
      </c>
      <c r="T19">
        <v>101.291</v>
      </c>
      <c r="U19">
        <v>49.059600000000003</v>
      </c>
      <c r="X19" s="2"/>
      <c r="Y19" s="2" t="s">
        <v>107</v>
      </c>
      <c r="Z19" s="2"/>
      <c r="AA19" s="2"/>
      <c r="AB19" s="2"/>
      <c r="AC19" s="2" t="s">
        <v>115</v>
      </c>
      <c r="AD19" s="2"/>
      <c r="AE19" s="2"/>
      <c r="AF19" s="2" t="s">
        <v>111</v>
      </c>
      <c r="AG19" s="2" t="s">
        <v>108</v>
      </c>
      <c r="AH19" s="2" t="s">
        <v>109</v>
      </c>
      <c r="AI19" s="2" t="s">
        <v>110</v>
      </c>
    </row>
    <row r="20" spans="1:35" x14ac:dyDescent="0.25">
      <c r="A20" t="s">
        <v>387</v>
      </c>
      <c r="G20">
        <v>5.9598800000000001</v>
      </c>
      <c r="H20">
        <v>-7.7270000000000005E-2</v>
      </c>
      <c r="I20">
        <v>67.960599999999999</v>
      </c>
      <c r="J20">
        <v>1.2703</v>
      </c>
      <c r="K20">
        <v>0.83778699999999995</v>
      </c>
      <c r="L20">
        <v>-4.691E-2</v>
      </c>
      <c r="M20">
        <v>5.4045800000000002</v>
      </c>
      <c r="N20">
        <v>18.475899999999999</v>
      </c>
      <c r="O20">
        <v>0.113168</v>
      </c>
      <c r="P20">
        <v>0.82811199999999996</v>
      </c>
      <c r="Q20">
        <v>0.21974399999999999</v>
      </c>
      <c r="R20">
        <v>-9.6299999999999997E-2</v>
      </c>
      <c r="S20">
        <v>0</v>
      </c>
      <c r="T20">
        <v>100.85</v>
      </c>
      <c r="U20">
        <v>48.762500000000003</v>
      </c>
      <c r="W20" s="2" t="s">
        <v>376</v>
      </c>
      <c r="Y20">
        <v>0.11533</v>
      </c>
      <c r="AC20">
        <v>9.2539999999999997E-2</v>
      </c>
      <c r="AF20">
        <v>0.15001500000000001</v>
      </c>
      <c r="AG20">
        <v>5.5871999999999998E-2</v>
      </c>
      <c r="AH20">
        <v>7.5297000000000003E-2</v>
      </c>
      <c r="AI20">
        <v>0.182975</v>
      </c>
    </row>
    <row r="21" spans="1:35" x14ac:dyDescent="0.25">
      <c r="A21" t="s">
        <v>388</v>
      </c>
      <c r="G21">
        <v>7.4305000000000003</v>
      </c>
      <c r="H21">
        <v>-7.7189999999999995E-2</v>
      </c>
      <c r="I21">
        <v>66.512</v>
      </c>
      <c r="J21">
        <v>0.81892500000000001</v>
      </c>
      <c r="K21">
        <v>0.98804499999999995</v>
      </c>
      <c r="L21">
        <v>-6.3899999999999998E-2</v>
      </c>
      <c r="M21">
        <v>5.5627399999999998</v>
      </c>
      <c r="N21">
        <v>18.810199999999998</v>
      </c>
      <c r="O21">
        <v>0.503108</v>
      </c>
      <c r="P21">
        <v>0.42007299999999997</v>
      </c>
      <c r="Q21">
        <v>0.28634599999999999</v>
      </c>
      <c r="R21">
        <v>-3.3950000000000001E-2</v>
      </c>
      <c r="S21">
        <v>0</v>
      </c>
      <c r="T21">
        <v>101.157</v>
      </c>
      <c r="U21">
        <v>48.585700000000003</v>
      </c>
      <c r="W21" s="2" t="s">
        <v>394</v>
      </c>
      <c r="Y21">
        <v>0.115338</v>
      </c>
      <c r="AC21">
        <v>9.2677999999999996E-2</v>
      </c>
      <c r="AF21">
        <v>0.150226</v>
      </c>
      <c r="AG21">
        <v>5.5944000000000001E-2</v>
      </c>
      <c r="AH21">
        <v>7.5388999999999998E-2</v>
      </c>
      <c r="AI21">
        <v>0.18325900000000001</v>
      </c>
    </row>
    <row r="22" spans="1:35" x14ac:dyDescent="0.25">
      <c r="A22" t="s">
        <v>389</v>
      </c>
      <c r="G22">
        <v>5.7410800000000002</v>
      </c>
      <c r="H22">
        <v>0.14821400000000001</v>
      </c>
      <c r="I22">
        <v>66.635900000000007</v>
      </c>
      <c r="J22">
        <v>0.68957900000000005</v>
      </c>
      <c r="K22">
        <v>1.57382</v>
      </c>
      <c r="L22">
        <v>-8.2600000000000007E-2</v>
      </c>
      <c r="M22">
        <v>5.8743400000000001</v>
      </c>
      <c r="N22">
        <v>18.344999999999999</v>
      </c>
      <c r="O22">
        <v>0.73650000000000004</v>
      </c>
      <c r="P22">
        <v>0.327123</v>
      </c>
      <c r="Q22">
        <v>0.35214499999999999</v>
      </c>
      <c r="R22">
        <v>2.6938E-2</v>
      </c>
      <c r="S22">
        <v>0</v>
      </c>
      <c r="T22">
        <v>100.36799999999999</v>
      </c>
      <c r="U22">
        <v>48.486600000000003</v>
      </c>
      <c r="W22" s="2" t="s">
        <v>410</v>
      </c>
      <c r="Y22">
        <v>0.11541700000000001</v>
      </c>
      <c r="AC22">
        <v>9.1393000000000002E-2</v>
      </c>
      <c r="AF22">
        <v>0.14882699999999999</v>
      </c>
      <c r="AG22">
        <v>5.6111000000000001E-2</v>
      </c>
      <c r="AH22">
        <v>7.4378E-2</v>
      </c>
      <c r="AI22">
        <v>0.18192</v>
      </c>
    </row>
    <row r="23" spans="1:35" x14ac:dyDescent="0.25">
      <c r="A23" t="s">
        <v>390</v>
      </c>
      <c r="G23">
        <v>6.8892199999999999</v>
      </c>
      <c r="H23">
        <v>-7.7299999999999994E-2</v>
      </c>
      <c r="I23">
        <v>68.912199999999999</v>
      </c>
      <c r="J23">
        <v>1.3963399999999999</v>
      </c>
      <c r="K23">
        <v>1.0811999999999999</v>
      </c>
      <c r="L23">
        <v>-6.5570000000000003E-2</v>
      </c>
      <c r="M23">
        <v>4.6958099999999998</v>
      </c>
      <c r="N23">
        <v>17.485299999999999</v>
      </c>
      <c r="O23">
        <v>0.96867700000000001</v>
      </c>
      <c r="P23">
        <v>0.42050900000000002</v>
      </c>
      <c r="Q23">
        <v>0.12992600000000001</v>
      </c>
      <c r="R23">
        <v>2.6540999999999999E-2</v>
      </c>
      <c r="S23">
        <v>0</v>
      </c>
      <c r="T23">
        <v>101.863</v>
      </c>
      <c r="U23">
        <v>49.073500000000003</v>
      </c>
      <c r="W23" s="2" t="s">
        <v>426</v>
      </c>
      <c r="Y23">
        <v>0.11556</v>
      </c>
      <c r="AC23">
        <v>9.1574000000000003E-2</v>
      </c>
      <c r="AF23">
        <v>0.149344</v>
      </c>
      <c r="AG23">
        <v>5.6263000000000001E-2</v>
      </c>
      <c r="AH23">
        <v>7.4606000000000006E-2</v>
      </c>
      <c r="AI23">
        <v>0.18262700000000001</v>
      </c>
    </row>
    <row r="24" spans="1:35" x14ac:dyDescent="0.25">
      <c r="A24" t="s">
        <v>391</v>
      </c>
      <c r="G24">
        <v>5.3856799999999998</v>
      </c>
      <c r="H24">
        <v>-7.7350000000000002E-2</v>
      </c>
      <c r="I24">
        <v>68.2256</v>
      </c>
      <c r="J24">
        <v>1.01078</v>
      </c>
      <c r="K24">
        <v>1.01996</v>
      </c>
      <c r="L24">
        <v>0.181975</v>
      </c>
      <c r="M24">
        <v>5.6395499999999998</v>
      </c>
      <c r="N24">
        <v>18.078600000000002</v>
      </c>
      <c r="O24">
        <v>0.26838800000000002</v>
      </c>
      <c r="P24">
        <v>0.51255300000000004</v>
      </c>
      <c r="Q24">
        <v>0.13044800000000001</v>
      </c>
      <c r="R24">
        <v>0.211839</v>
      </c>
      <c r="S24">
        <v>0</v>
      </c>
      <c r="T24">
        <v>100.58799999999999</v>
      </c>
      <c r="U24">
        <v>48.733800000000002</v>
      </c>
      <c r="W24" s="2" t="s">
        <v>442</v>
      </c>
      <c r="Y24">
        <v>0.115662</v>
      </c>
      <c r="AC24">
        <v>9.1658000000000003E-2</v>
      </c>
      <c r="AF24">
        <v>0.1497</v>
      </c>
      <c r="AG24">
        <v>5.6406999999999999E-2</v>
      </c>
      <c r="AH24">
        <v>7.4818999999999997E-2</v>
      </c>
      <c r="AI24">
        <v>0.18318100000000001</v>
      </c>
    </row>
    <row r="25" spans="1:35" x14ac:dyDescent="0.25">
      <c r="A25" t="s">
        <v>18</v>
      </c>
      <c r="G25">
        <v>6.6992099999999999</v>
      </c>
      <c r="H25">
        <v>-7.7240000000000003E-2</v>
      </c>
      <c r="I25">
        <v>66.736099999999993</v>
      </c>
      <c r="J25">
        <v>0.75418300000000005</v>
      </c>
      <c r="K25">
        <v>0.75012100000000004</v>
      </c>
      <c r="L25">
        <v>2.3727999999999999E-2</v>
      </c>
      <c r="M25">
        <v>5.9137700000000004</v>
      </c>
      <c r="N25">
        <v>19.3048</v>
      </c>
      <c r="O25">
        <v>0.50274399999999997</v>
      </c>
      <c r="P25">
        <v>0.64150600000000002</v>
      </c>
      <c r="Q25">
        <v>0.21959100000000001</v>
      </c>
      <c r="R25">
        <v>-3.4619999999999998E-2</v>
      </c>
      <c r="S25">
        <v>0</v>
      </c>
      <c r="T25">
        <v>101.434</v>
      </c>
      <c r="U25">
        <v>48.778599999999997</v>
      </c>
      <c r="W25" s="2" t="s">
        <v>458</v>
      </c>
      <c r="Y25">
        <v>0.115534</v>
      </c>
      <c r="AC25">
        <v>9.1613E-2</v>
      </c>
      <c r="AF25">
        <v>0.15067800000000001</v>
      </c>
      <c r="AG25">
        <v>5.6633000000000003E-2</v>
      </c>
      <c r="AH25">
        <v>7.5094999999999995E-2</v>
      </c>
      <c r="AI25">
        <v>0.18436</v>
      </c>
    </row>
    <row r="26" spans="1:35" x14ac:dyDescent="0.25">
      <c r="A26" t="s">
        <v>392</v>
      </c>
      <c r="G26">
        <v>7.1166600000000004</v>
      </c>
      <c r="H26">
        <v>-7.7329999999999996E-2</v>
      </c>
      <c r="I26">
        <v>66.552999999999997</v>
      </c>
      <c r="J26">
        <v>1.00905</v>
      </c>
      <c r="K26">
        <v>0.80344400000000005</v>
      </c>
      <c r="L26">
        <v>-1.333E-2</v>
      </c>
      <c r="M26">
        <v>5.3143599999999998</v>
      </c>
      <c r="N26">
        <v>18.8947</v>
      </c>
      <c r="O26">
        <v>1.1234299999999999</v>
      </c>
      <c r="P26">
        <v>0.40077099999999999</v>
      </c>
      <c r="Q26">
        <v>0.26185900000000001</v>
      </c>
      <c r="R26">
        <v>0.149284</v>
      </c>
      <c r="S26">
        <v>0</v>
      </c>
      <c r="T26">
        <v>101.536</v>
      </c>
      <c r="U26">
        <v>48.6464</v>
      </c>
    </row>
    <row r="27" spans="1:35" x14ac:dyDescent="0.25">
      <c r="A27" t="s">
        <v>393</v>
      </c>
      <c r="G27">
        <v>6.2516100000000003</v>
      </c>
      <c r="H27">
        <v>0.37526300000000001</v>
      </c>
      <c r="I27">
        <v>69.422399999999996</v>
      </c>
      <c r="J27">
        <v>0.88430299999999995</v>
      </c>
      <c r="K27">
        <v>0.79318</v>
      </c>
      <c r="L27">
        <v>7.4120000000000002E-3</v>
      </c>
      <c r="M27">
        <v>4.9073900000000004</v>
      </c>
      <c r="N27">
        <v>17.856300000000001</v>
      </c>
      <c r="O27">
        <v>0.34778300000000001</v>
      </c>
      <c r="P27">
        <v>0.421516</v>
      </c>
      <c r="Q27">
        <v>0.35325299999999998</v>
      </c>
      <c r="R27">
        <v>-3.3399999999999999E-2</v>
      </c>
      <c r="S27">
        <v>0</v>
      </c>
      <c r="T27">
        <v>101.587</v>
      </c>
      <c r="U27">
        <v>49.402099999999997</v>
      </c>
      <c r="W27" s="3" t="s">
        <v>117</v>
      </c>
      <c r="X27" s="4"/>
      <c r="Y27" s="4">
        <v>2.2914099999999999</v>
      </c>
      <c r="Z27" s="4"/>
      <c r="AA27" s="4"/>
      <c r="AB27" s="4"/>
      <c r="AC27" s="4">
        <v>1.46157</v>
      </c>
      <c r="AD27" s="4"/>
      <c r="AE27" s="4"/>
      <c r="AF27" s="4">
        <v>1.2912399999999999</v>
      </c>
      <c r="AG27" s="4">
        <v>1.20459</v>
      </c>
      <c r="AH27" s="4">
        <v>1.6680600000000001</v>
      </c>
      <c r="AI27" s="4">
        <v>1.2725299999999999</v>
      </c>
    </row>
    <row r="28" spans="1:35" x14ac:dyDescent="0.25">
      <c r="G28">
        <v>6.5002599999999999</v>
      </c>
      <c r="H28">
        <v>-7.7299999999999994E-2</v>
      </c>
      <c r="I28">
        <v>67.611099999999993</v>
      </c>
      <c r="J28">
        <v>1.46323</v>
      </c>
      <c r="K28">
        <v>0.51995899999999995</v>
      </c>
      <c r="L28">
        <v>5.6600000000000001E-3</v>
      </c>
      <c r="M28">
        <v>5.1601800000000004</v>
      </c>
      <c r="N28">
        <v>17.1252</v>
      </c>
      <c r="O28">
        <v>0.42460399999999998</v>
      </c>
      <c r="P28">
        <v>0.49448900000000001</v>
      </c>
      <c r="Q28">
        <v>8.6439000000000002E-2</v>
      </c>
      <c r="R28">
        <v>-0.15837999999999999</v>
      </c>
      <c r="S28">
        <v>0</v>
      </c>
      <c r="T28">
        <v>99.1554</v>
      </c>
      <c r="U28">
        <v>47.890599999999999</v>
      </c>
    </row>
    <row r="29" spans="1:35" x14ac:dyDescent="0.25">
      <c r="G29">
        <v>5.9851099999999997</v>
      </c>
      <c r="H29">
        <v>-7.7329999999999996E-2</v>
      </c>
      <c r="I29">
        <v>68.518100000000004</v>
      </c>
      <c r="J29">
        <v>1.4627600000000001</v>
      </c>
      <c r="K29">
        <v>1.0256099999999999</v>
      </c>
      <c r="L29">
        <v>-0.11831999999999999</v>
      </c>
      <c r="M29">
        <v>5.2296699999999996</v>
      </c>
      <c r="N29">
        <v>17.652000000000001</v>
      </c>
      <c r="O29">
        <v>0.65814399999999995</v>
      </c>
      <c r="P29">
        <v>0.36456100000000002</v>
      </c>
      <c r="Q29">
        <v>0.37340200000000001</v>
      </c>
      <c r="R29">
        <v>-0.15872</v>
      </c>
      <c r="S29">
        <v>0</v>
      </c>
      <c r="T29">
        <v>100.91500000000001</v>
      </c>
      <c r="U29">
        <v>48.815399999999997</v>
      </c>
      <c r="Y29" s="2" t="s">
        <v>24</v>
      </c>
      <c r="Z29" s="2"/>
      <c r="AA29" s="2"/>
      <c r="AB29" s="2"/>
      <c r="AC29" s="2" t="s">
        <v>28</v>
      </c>
      <c r="AD29" s="2"/>
      <c r="AE29" s="2"/>
      <c r="AF29" s="2" t="s">
        <v>31</v>
      </c>
      <c r="AG29" s="2" t="s">
        <v>32</v>
      </c>
      <c r="AH29" s="2" t="s">
        <v>33</v>
      </c>
      <c r="AI29" s="2" t="s">
        <v>34</v>
      </c>
    </row>
    <row r="30" spans="1:35" x14ac:dyDescent="0.25">
      <c r="G30">
        <v>6.1096500000000002</v>
      </c>
      <c r="H30">
        <v>-7.7200000000000005E-2</v>
      </c>
      <c r="I30">
        <v>68.354500000000002</v>
      </c>
      <c r="J30">
        <v>1.52799</v>
      </c>
      <c r="K30">
        <v>0.93172299999999997</v>
      </c>
      <c r="L30">
        <v>-1.0869999999999999E-2</v>
      </c>
      <c r="M30">
        <v>4.6312899999999999</v>
      </c>
      <c r="N30">
        <v>18.396599999999999</v>
      </c>
      <c r="O30">
        <v>3.5508999999999999E-2</v>
      </c>
      <c r="P30">
        <v>0.58858699999999997</v>
      </c>
      <c r="Q30">
        <v>0.17561299999999999</v>
      </c>
      <c r="R30">
        <v>-3.39E-2</v>
      </c>
      <c r="S30">
        <v>0</v>
      </c>
      <c r="T30">
        <v>100.63</v>
      </c>
      <c r="U30">
        <v>48.796599999999998</v>
      </c>
      <c r="W30" s="2" t="s">
        <v>376</v>
      </c>
      <c r="Y30">
        <f>Y20*$Y$27</f>
        <v>0.2642683153</v>
      </c>
      <c r="AC30">
        <f>AC20*$AC$27</f>
        <v>0.13525368779999999</v>
      </c>
      <c r="AF30">
        <f>AF20*$AF$27</f>
        <v>0.19370536860000001</v>
      </c>
      <c r="AG30">
        <f>AG20*$AG$27</f>
        <v>6.7302852479999994E-2</v>
      </c>
      <c r="AH30">
        <f>AH20*$AH$27</f>
        <v>0.12559991382000002</v>
      </c>
      <c r="AI30">
        <f>AI20*$AI$27</f>
        <v>0.23284117674999999</v>
      </c>
    </row>
    <row r="31" spans="1:35" x14ac:dyDescent="0.25">
      <c r="G31">
        <v>5.4868699999999997</v>
      </c>
      <c r="H31">
        <v>-7.7100000000000002E-2</v>
      </c>
      <c r="I31">
        <v>69.4422</v>
      </c>
      <c r="J31">
        <v>0.69177999999999995</v>
      </c>
      <c r="K31">
        <v>0.37390699999999999</v>
      </c>
      <c r="L31">
        <v>-9.6949999999999995E-2</v>
      </c>
      <c r="M31">
        <v>4.97011</v>
      </c>
      <c r="N31">
        <v>19.2409</v>
      </c>
      <c r="O31">
        <v>3.6455000000000001E-2</v>
      </c>
      <c r="P31">
        <v>0.49651800000000001</v>
      </c>
      <c r="Q31">
        <v>0.24382100000000001</v>
      </c>
      <c r="R31">
        <v>2.9367000000000001E-2</v>
      </c>
      <c r="S31">
        <v>0</v>
      </c>
      <c r="T31">
        <v>100.83799999999999</v>
      </c>
      <c r="U31">
        <v>49.299900000000001</v>
      </c>
      <c r="W31" s="2" t="s">
        <v>394</v>
      </c>
      <c r="Y31">
        <f t="shared" ref="Y31:Y34" si="0">Y21*$Y$27</f>
        <v>0.26428664658000001</v>
      </c>
      <c r="AC31">
        <f t="shared" ref="AC31:AC35" si="1">AC21*$AC$27</f>
        <v>0.13545538445999999</v>
      </c>
      <c r="AF31">
        <f t="shared" ref="AF31:AF35" si="2">AF21*$AF$27</f>
        <v>0.19397782023999999</v>
      </c>
      <c r="AG31">
        <f t="shared" ref="AG31:AG35" si="3">AG21*$AG$27</f>
        <v>6.738958296E-2</v>
      </c>
      <c r="AH31">
        <f t="shared" ref="AH31:AH35" si="4">AH21*$AH$27</f>
        <v>0.12575337534</v>
      </c>
      <c r="AI31">
        <f t="shared" ref="AI31:AI35" si="5">AI21*$AI$27</f>
        <v>0.23320257526999999</v>
      </c>
    </row>
    <row r="32" spans="1:35" x14ac:dyDescent="0.25">
      <c r="G32">
        <v>5.7480200000000004</v>
      </c>
      <c r="H32">
        <v>-7.7259999999999995E-2</v>
      </c>
      <c r="I32">
        <v>68.695400000000006</v>
      </c>
      <c r="J32">
        <v>0.88243899999999997</v>
      </c>
      <c r="K32">
        <v>0.51494700000000004</v>
      </c>
      <c r="L32">
        <v>-6.4199999999999993E-2</v>
      </c>
      <c r="M32">
        <v>5.0359499999999997</v>
      </c>
      <c r="N32">
        <v>18.467199999999998</v>
      </c>
      <c r="O32">
        <v>0.3468</v>
      </c>
      <c r="P32">
        <v>0.73620099999999999</v>
      </c>
      <c r="Q32">
        <v>0.33023799999999998</v>
      </c>
      <c r="R32">
        <v>0.212621</v>
      </c>
      <c r="S32">
        <v>0</v>
      </c>
      <c r="T32">
        <v>100.828</v>
      </c>
      <c r="U32">
        <v>48.917400000000001</v>
      </c>
      <c r="W32" s="2" t="s">
        <v>410</v>
      </c>
      <c r="Y32">
        <f t="shared" si="0"/>
        <v>0.26446766796999999</v>
      </c>
      <c r="AC32">
        <f t="shared" si="1"/>
        <v>0.13357726701</v>
      </c>
      <c r="AF32">
        <f t="shared" si="2"/>
        <v>0.19217137547999996</v>
      </c>
      <c r="AG32">
        <f>AG22*$AG$27</f>
        <v>6.7590749490000004E-2</v>
      </c>
      <c r="AH32">
        <f>AH22*$AH$27</f>
        <v>0.12406696668</v>
      </c>
      <c r="AI32">
        <f t="shared" si="5"/>
        <v>0.23149865759999999</v>
      </c>
    </row>
    <row r="33" spans="1:36" x14ac:dyDescent="0.25">
      <c r="G33">
        <v>5.1576899999999997</v>
      </c>
      <c r="H33">
        <v>-7.7329999999999996E-2</v>
      </c>
      <c r="I33">
        <v>68.843699999999998</v>
      </c>
      <c r="J33">
        <v>0.88244500000000003</v>
      </c>
      <c r="K33">
        <v>0.46651900000000002</v>
      </c>
      <c r="L33">
        <v>-8.2710000000000006E-2</v>
      </c>
      <c r="M33">
        <v>5.5486599999999999</v>
      </c>
      <c r="N33">
        <v>18.855499999999999</v>
      </c>
      <c r="O33">
        <v>0.58041100000000001</v>
      </c>
      <c r="P33">
        <v>0.43884600000000001</v>
      </c>
      <c r="Q33">
        <v>0.19714999999999999</v>
      </c>
      <c r="R33">
        <v>0.15043999999999999</v>
      </c>
      <c r="S33">
        <v>0</v>
      </c>
      <c r="T33">
        <v>100.961</v>
      </c>
      <c r="U33">
        <v>49.083500000000001</v>
      </c>
      <c r="W33" s="2" t="s">
        <v>426</v>
      </c>
      <c r="Y33">
        <f t="shared" si="0"/>
        <v>0.26479533960000001</v>
      </c>
      <c r="AC33">
        <f t="shared" si="1"/>
        <v>0.13384181118000002</v>
      </c>
      <c r="AF33">
        <f t="shared" si="2"/>
        <v>0.19283894656</v>
      </c>
      <c r="AG33">
        <f t="shared" si="3"/>
        <v>6.7773847169999998E-2</v>
      </c>
      <c r="AH33">
        <f t="shared" si="4"/>
        <v>0.12444728436000002</v>
      </c>
      <c r="AI33">
        <f t="shared" si="5"/>
        <v>0.23239833631000001</v>
      </c>
    </row>
    <row r="34" spans="1:36" x14ac:dyDescent="0.25">
      <c r="W34" s="2" t="s">
        <v>442</v>
      </c>
      <c r="Y34">
        <f t="shared" si="0"/>
        <v>0.26502906341999999</v>
      </c>
      <c r="AC34">
        <f t="shared" si="1"/>
        <v>0.13396458306</v>
      </c>
      <c r="AF34">
        <f t="shared" si="2"/>
        <v>0.193298628</v>
      </c>
      <c r="AG34">
        <f t="shared" si="3"/>
        <v>6.7947308129999995E-2</v>
      </c>
      <c r="AH34">
        <f t="shared" si="4"/>
        <v>0.12480258114000001</v>
      </c>
      <c r="AI34">
        <f t="shared" si="5"/>
        <v>0.23310331793</v>
      </c>
    </row>
    <row r="35" spans="1:36" x14ac:dyDescent="0.25">
      <c r="F35" t="s">
        <v>38</v>
      </c>
      <c r="G35">
        <f>AVERAGE(G5:G33)</f>
        <v>6.1371524137931024</v>
      </c>
      <c r="H35">
        <f t="shared" ref="H35:U35" si="6">AVERAGE(H5:H33)</f>
        <v>-3.0562896551724134E-2</v>
      </c>
      <c r="I35">
        <f t="shared" si="6"/>
        <v>68.001531034482738</v>
      </c>
      <c r="J35">
        <f t="shared" si="6"/>
        <v>1.1047920689655171</v>
      </c>
      <c r="K35">
        <f t="shared" si="6"/>
        <v>0.88012341379310355</v>
      </c>
      <c r="L35">
        <f t="shared" si="6"/>
        <v>-8.0235517241379305E-3</v>
      </c>
      <c r="M35">
        <f t="shared" si="6"/>
        <v>5.3765879310344831</v>
      </c>
      <c r="N35">
        <f t="shared" si="6"/>
        <v>18.3710275862069</v>
      </c>
      <c r="O35">
        <f t="shared" si="6"/>
        <v>0.40577079310344827</v>
      </c>
      <c r="P35">
        <f t="shared" si="6"/>
        <v>0.47146203448275859</v>
      </c>
      <c r="Q35">
        <f t="shared" si="6"/>
        <v>0.22701372413793106</v>
      </c>
      <c r="R35">
        <f t="shared" si="6"/>
        <v>3.3522241379310348E-2</v>
      </c>
      <c r="S35">
        <f t="shared" si="6"/>
        <v>0</v>
      </c>
      <c r="T35">
        <f t="shared" si="6"/>
        <v>100.97045517241379</v>
      </c>
      <c r="U35">
        <f t="shared" si="6"/>
        <v>48.82743103448275</v>
      </c>
      <c r="W35" s="2" t="s">
        <v>458</v>
      </c>
      <c r="Y35">
        <f>Y25*$Y$27</f>
        <v>0.26473576294000001</v>
      </c>
      <c r="AC35">
        <f t="shared" si="1"/>
        <v>0.13389881241000001</v>
      </c>
      <c r="AF35">
        <f t="shared" si="2"/>
        <v>0.19456146072</v>
      </c>
      <c r="AG35">
        <f t="shared" si="3"/>
        <v>6.8219545470000004E-2</v>
      </c>
      <c r="AH35">
        <f t="shared" si="4"/>
        <v>0.12526296570000001</v>
      </c>
      <c r="AI35">
        <f t="shared" si="5"/>
        <v>0.23460363079999999</v>
      </c>
    </row>
    <row r="36" spans="1:36" x14ac:dyDescent="0.25">
      <c r="F36" t="s">
        <v>39</v>
      </c>
      <c r="G36">
        <f>STDEV(G5:G33)/SQRT((COUNT(G5:G33)))</f>
        <v>0.1228977393260049</v>
      </c>
      <c r="H36">
        <f t="shared" ref="H36:U36" si="7">STDEV(H5:H33)/SQRT((COUNT(H5:H33)))</f>
        <v>2.0613764289083011E-2</v>
      </c>
      <c r="I36">
        <f t="shared" si="7"/>
        <v>0.17665496240260073</v>
      </c>
      <c r="J36">
        <f t="shared" si="7"/>
        <v>6.5864892450508805E-2</v>
      </c>
      <c r="K36">
        <f t="shared" si="7"/>
        <v>5.0457753286735969E-2</v>
      </c>
      <c r="L36">
        <f t="shared" si="7"/>
        <v>1.4934028993354416E-2</v>
      </c>
      <c r="M36">
        <f t="shared" si="7"/>
        <v>6.2137672131136981E-2</v>
      </c>
      <c r="N36">
        <f t="shared" si="7"/>
        <v>0.13154839731023116</v>
      </c>
      <c r="O36">
        <f t="shared" si="7"/>
        <v>4.9822255101658428E-2</v>
      </c>
      <c r="P36">
        <f t="shared" si="7"/>
        <v>2.6809725429673689E-2</v>
      </c>
      <c r="Q36">
        <f t="shared" si="7"/>
        <v>1.7531206424172205E-2</v>
      </c>
      <c r="R36">
        <f t="shared" si="7"/>
        <v>2.1040803106198932E-2</v>
      </c>
      <c r="S36">
        <f t="shared" si="7"/>
        <v>0</v>
      </c>
      <c r="T36">
        <f t="shared" si="7"/>
        <v>0.11836980954816213</v>
      </c>
      <c r="U36">
        <f t="shared" si="7"/>
        <v>5.6827566747569502E-2</v>
      </c>
    </row>
    <row r="37" spans="1:36" x14ac:dyDescent="0.25">
      <c r="Y37" s="2" t="s">
        <v>24</v>
      </c>
      <c r="Z37" s="2"/>
      <c r="AA37" s="2"/>
      <c r="AB37" s="2"/>
      <c r="AC37" s="2" t="s">
        <v>28</v>
      </c>
      <c r="AD37" s="2"/>
      <c r="AE37" s="2"/>
      <c r="AF37" s="2" t="s">
        <v>31</v>
      </c>
      <c r="AG37" s="2" t="s">
        <v>32</v>
      </c>
      <c r="AH37" s="2" t="s">
        <v>33</v>
      </c>
      <c r="AI37" s="2" t="s">
        <v>34</v>
      </c>
    </row>
    <row r="38" spans="1:36" x14ac:dyDescent="0.25">
      <c r="A38" s="2" t="s">
        <v>394</v>
      </c>
      <c r="G38" s="2" t="s">
        <v>23</v>
      </c>
      <c r="H38" s="2" t="s">
        <v>24</v>
      </c>
      <c r="I38" s="2" t="s">
        <v>25</v>
      </c>
      <c r="J38" s="2" t="s">
        <v>26</v>
      </c>
      <c r="K38" s="2" t="s">
        <v>27</v>
      </c>
      <c r="L38" s="2" t="s">
        <v>28</v>
      </c>
      <c r="M38" s="2" t="s">
        <v>29</v>
      </c>
      <c r="N38" s="2" t="s">
        <v>30</v>
      </c>
      <c r="O38" s="2" t="s">
        <v>31</v>
      </c>
      <c r="P38" s="2" t="s">
        <v>32</v>
      </c>
      <c r="Q38" s="2" t="s">
        <v>33</v>
      </c>
      <c r="R38" s="2" t="s">
        <v>34</v>
      </c>
      <c r="S38" s="2" t="s">
        <v>35</v>
      </c>
      <c r="T38" s="2" t="s">
        <v>36</v>
      </c>
      <c r="U38" s="2" t="s">
        <v>37</v>
      </c>
      <c r="W38" s="2" t="s">
        <v>376</v>
      </c>
      <c r="Y38" t="str">
        <f>IF(Y11&lt;Y30,"Below Detection",Y11)</f>
        <v>Below Detection</v>
      </c>
      <c r="AC38" t="str">
        <f>IF(AC11&lt;AC30,"Below Detection",AC11)</f>
        <v>Below Detection</v>
      </c>
      <c r="AF38">
        <f>IF(AF11&lt;AF30,"Below Detection",AF11)</f>
        <v>0.40577079310344827</v>
      </c>
      <c r="AG38">
        <f>IF(AG11&lt;AG30,"Below Detection",AG11)</f>
        <v>0.47146203448275859</v>
      </c>
      <c r="AH38">
        <f>IF(AH11&lt;AH30,"Below Detection",AH11)</f>
        <v>0.22701372413793106</v>
      </c>
      <c r="AI38" t="str">
        <f>IF(AI11&lt;AI30,"Below Detection",AI11)</f>
        <v>Below Detection</v>
      </c>
    </row>
    <row r="39" spans="1:36" x14ac:dyDescent="0.25">
      <c r="A39" t="s">
        <v>1</v>
      </c>
      <c r="G39">
        <v>5.9314499999999999</v>
      </c>
      <c r="H39">
        <v>0.37554599999999999</v>
      </c>
      <c r="I39">
        <v>68.096900000000005</v>
      </c>
      <c r="J39">
        <v>0.36946899999999999</v>
      </c>
      <c r="K39">
        <v>0.74330200000000002</v>
      </c>
      <c r="L39">
        <v>2.6270999999999999E-2</v>
      </c>
      <c r="M39">
        <v>5.0603800000000003</v>
      </c>
      <c r="N39">
        <v>18.537500000000001</v>
      </c>
      <c r="O39">
        <v>0.34868700000000002</v>
      </c>
      <c r="P39">
        <v>0.47761799999999999</v>
      </c>
      <c r="Q39">
        <v>0.33239800000000003</v>
      </c>
      <c r="R39">
        <v>-3.2570000000000002E-2</v>
      </c>
      <c r="S39">
        <v>0</v>
      </c>
      <c r="T39">
        <v>100.267</v>
      </c>
      <c r="U39">
        <v>48.851100000000002</v>
      </c>
      <c r="W39" s="2" t="s">
        <v>394</v>
      </c>
      <c r="Y39" t="str">
        <f t="shared" ref="Y39:Y43" si="8">IF(Y12&lt;Y31,"Below Detection",Y12)</f>
        <v>Below Detection</v>
      </c>
      <c r="AC39" t="str">
        <f t="shared" ref="AC39:AC43" si="9">IF(AC12&lt;AC31,"Below Detection",AC12)</f>
        <v>Below Detection</v>
      </c>
      <c r="AF39">
        <f t="shared" ref="AF39:AI43" si="10">IF(AF12&lt;AF31,"Below Detection",AF12)</f>
        <v>0.55115460869565225</v>
      </c>
      <c r="AG39">
        <f t="shared" si="10"/>
        <v>0.49922478260869563</v>
      </c>
      <c r="AH39">
        <f t="shared" si="10"/>
        <v>0.2280502608695652</v>
      </c>
      <c r="AI39" t="str">
        <f t="shared" si="10"/>
        <v>Below Detection</v>
      </c>
    </row>
    <row r="40" spans="1:36" x14ac:dyDescent="0.25">
      <c r="A40" t="s">
        <v>377</v>
      </c>
      <c r="G40">
        <v>5.74803</v>
      </c>
      <c r="H40">
        <v>-7.7289999999999998E-2</v>
      </c>
      <c r="I40">
        <v>69.650499999999994</v>
      </c>
      <c r="J40">
        <v>0.81945000000000001</v>
      </c>
      <c r="K40">
        <v>0.69933000000000001</v>
      </c>
      <c r="L40">
        <v>2.4215E-2</v>
      </c>
      <c r="M40">
        <v>5.6829499999999999</v>
      </c>
      <c r="N40">
        <v>17.4999</v>
      </c>
      <c r="O40">
        <v>0.34741899999999998</v>
      </c>
      <c r="P40">
        <v>0.38368099999999999</v>
      </c>
      <c r="Q40">
        <v>0.131526</v>
      </c>
      <c r="R40">
        <v>8.9454000000000006E-2</v>
      </c>
      <c r="S40">
        <v>0</v>
      </c>
      <c r="T40">
        <v>100.999</v>
      </c>
      <c r="U40">
        <v>49.076700000000002</v>
      </c>
      <c r="W40" s="2" t="s">
        <v>410</v>
      </c>
      <c r="Y40" t="str">
        <f t="shared" si="8"/>
        <v>Below Detection</v>
      </c>
      <c r="AC40" t="str">
        <f t="shared" si="9"/>
        <v>Below Detection</v>
      </c>
      <c r="AF40">
        <f t="shared" si="10"/>
        <v>0.8672793333333334</v>
      </c>
      <c r="AG40">
        <f t="shared" si="10"/>
        <v>2.0562157142857145</v>
      </c>
      <c r="AH40">
        <f t="shared" si="10"/>
        <v>0.23985795238095231</v>
      </c>
      <c r="AI40" t="str">
        <f t="shared" si="10"/>
        <v>Below Detection</v>
      </c>
    </row>
    <row r="41" spans="1:36" x14ac:dyDescent="0.25">
      <c r="A41" t="s">
        <v>144</v>
      </c>
      <c r="G41">
        <v>5.65015</v>
      </c>
      <c r="H41">
        <v>-7.7200000000000005E-2</v>
      </c>
      <c r="I41">
        <v>70.106099999999998</v>
      </c>
      <c r="J41">
        <v>0.56289299999999998</v>
      </c>
      <c r="K41">
        <v>0.83460100000000004</v>
      </c>
      <c r="L41">
        <v>-2.7689999999999999E-2</v>
      </c>
      <c r="M41">
        <v>5.4111900000000004</v>
      </c>
      <c r="N41">
        <v>16.9969</v>
      </c>
      <c r="O41">
        <v>0.426514</v>
      </c>
      <c r="P41">
        <v>0.44009999999999999</v>
      </c>
      <c r="Q41">
        <v>0.221165</v>
      </c>
      <c r="R41">
        <v>-9.5070000000000002E-2</v>
      </c>
      <c r="S41">
        <v>0</v>
      </c>
      <c r="T41">
        <v>100.45</v>
      </c>
      <c r="U41">
        <v>48.983800000000002</v>
      </c>
      <c r="W41" s="2" t="s">
        <v>426</v>
      </c>
      <c r="Y41" t="str">
        <f t="shared" si="8"/>
        <v>Below Detection</v>
      </c>
      <c r="AC41" t="str">
        <f t="shared" si="9"/>
        <v>Below Detection</v>
      </c>
      <c r="AF41">
        <f t="shared" si="10"/>
        <v>0.4883364615384615</v>
      </c>
      <c r="AG41">
        <f t="shared" si="10"/>
        <v>2.1844738461538467</v>
      </c>
      <c r="AH41">
        <f t="shared" si="10"/>
        <v>0.18527430769230768</v>
      </c>
      <c r="AI41" t="str">
        <f t="shared" si="10"/>
        <v>Below Detection</v>
      </c>
    </row>
    <row r="42" spans="1:36" x14ac:dyDescent="0.25">
      <c r="A42" t="s">
        <v>378</v>
      </c>
      <c r="G42">
        <v>6.11198</v>
      </c>
      <c r="H42">
        <v>-7.7229999999999993E-2</v>
      </c>
      <c r="I42">
        <v>69.544200000000004</v>
      </c>
      <c r="J42">
        <v>0.88451999999999997</v>
      </c>
      <c r="K42">
        <v>0.97776200000000002</v>
      </c>
      <c r="L42">
        <v>-1.0840000000000001E-2</v>
      </c>
      <c r="M42">
        <v>4.9616400000000001</v>
      </c>
      <c r="N42">
        <v>17.734500000000001</v>
      </c>
      <c r="O42">
        <v>0.81570900000000002</v>
      </c>
      <c r="P42">
        <v>0.384191</v>
      </c>
      <c r="Q42">
        <v>0.26422699999999999</v>
      </c>
      <c r="R42">
        <v>-0.15751000000000001</v>
      </c>
      <c r="S42">
        <v>0</v>
      </c>
      <c r="T42">
        <v>101.43300000000001</v>
      </c>
      <c r="U42">
        <v>49.238599999999998</v>
      </c>
      <c r="W42" s="2" t="s">
        <v>442</v>
      </c>
      <c r="Y42" t="str">
        <f t="shared" si="8"/>
        <v>Below Detection</v>
      </c>
      <c r="AC42" t="str">
        <f t="shared" si="9"/>
        <v>Below Detection</v>
      </c>
      <c r="AF42">
        <f t="shared" si="10"/>
        <v>0.36797859999999993</v>
      </c>
      <c r="AG42">
        <f t="shared" si="10"/>
        <v>2.2872250000000003</v>
      </c>
      <c r="AH42">
        <f t="shared" si="10"/>
        <v>0.25698649999999995</v>
      </c>
      <c r="AI42" t="str">
        <f t="shared" si="10"/>
        <v>Below Detection</v>
      </c>
    </row>
    <row r="43" spans="1:36" x14ac:dyDescent="0.25">
      <c r="A43" t="s">
        <v>4</v>
      </c>
      <c r="G43">
        <v>5.5826200000000004</v>
      </c>
      <c r="H43">
        <v>-7.7240000000000003E-2</v>
      </c>
      <c r="I43">
        <v>69.412800000000004</v>
      </c>
      <c r="J43">
        <v>0.56215199999999999</v>
      </c>
      <c r="K43">
        <v>0.88025699999999996</v>
      </c>
      <c r="L43">
        <v>4.2386E-2</v>
      </c>
      <c r="M43">
        <v>5.2611800000000004</v>
      </c>
      <c r="N43">
        <v>17.920500000000001</v>
      </c>
      <c r="O43">
        <v>0.737958</v>
      </c>
      <c r="P43">
        <v>0.643876</v>
      </c>
      <c r="Q43">
        <v>0.131746</v>
      </c>
      <c r="R43">
        <v>-9.5699999999999993E-2</v>
      </c>
      <c r="S43">
        <v>0</v>
      </c>
      <c r="T43">
        <v>101.003</v>
      </c>
      <c r="U43">
        <v>49.098100000000002</v>
      </c>
      <c r="W43" s="2" t="s">
        <v>458</v>
      </c>
      <c r="Y43" t="str">
        <f t="shared" si="8"/>
        <v>Below Detection</v>
      </c>
      <c r="AC43" t="str">
        <f t="shared" si="9"/>
        <v>Below Detection</v>
      </c>
      <c r="AF43">
        <f t="shared" si="10"/>
        <v>0.28176855172413795</v>
      </c>
      <c r="AG43">
        <f t="shared" si="10"/>
        <v>2.2403017241379319</v>
      </c>
      <c r="AH43">
        <f t="shared" si="10"/>
        <v>0.13685048275862066</v>
      </c>
      <c r="AI43" t="str">
        <f t="shared" si="10"/>
        <v>Below Detection</v>
      </c>
    </row>
    <row r="44" spans="1:36" x14ac:dyDescent="0.25">
      <c r="A44" t="s">
        <v>21</v>
      </c>
      <c r="G44">
        <v>4.84152</v>
      </c>
      <c r="H44">
        <v>-7.7270000000000005E-2</v>
      </c>
      <c r="I44">
        <v>69.204300000000003</v>
      </c>
      <c r="J44">
        <v>0.88449100000000003</v>
      </c>
      <c r="K44">
        <v>1.0577799999999999</v>
      </c>
      <c r="L44">
        <v>-1.095E-2</v>
      </c>
      <c r="M44">
        <v>5.1522100000000002</v>
      </c>
      <c r="N44">
        <v>18.255500000000001</v>
      </c>
      <c r="O44">
        <v>0.50371699999999997</v>
      </c>
      <c r="P44">
        <v>0.57000499999999998</v>
      </c>
      <c r="Q44">
        <v>6.5212000000000006E-2</v>
      </c>
      <c r="R44">
        <v>-3.397E-2</v>
      </c>
      <c r="S44">
        <v>0</v>
      </c>
      <c r="T44">
        <v>100.413</v>
      </c>
      <c r="U44">
        <v>48.969000000000001</v>
      </c>
    </row>
    <row r="45" spans="1:36" x14ac:dyDescent="0.25">
      <c r="A45" t="s">
        <v>73</v>
      </c>
      <c r="G45">
        <v>5.6797399999999998</v>
      </c>
      <c r="H45">
        <v>-7.732E-2</v>
      </c>
      <c r="I45">
        <v>69.061999999999998</v>
      </c>
      <c r="J45">
        <v>0.68975900000000001</v>
      </c>
      <c r="K45">
        <v>0.69907399999999997</v>
      </c>
      <c r="L45">
        <v>0.14730799999999999</v>
      </c>
      <c r="M45">
        <v>5.5132599999999998</v>
      </c>
      <c r="N45">
        <v>18.049800000000001</v>
      </c>
      <c r="O45">
        <v>0.58068399999999998</v>
      </c>
      <c r="P45">
        <v>0.66118299999999997</v>
      </c>
      <c r="Q45">
        <v>0.30787399999999998</v>
      </c>
      <c r="R45">
        <v>8.8678000000000007E-2</v>
      </c>
      <c r="S45">
        <v>0</v>
      </c>
      <c r="T45">
        <v>101.402</v>
      </c>
      <c r="U45">
        <v>49.136200000000002</v>
      </c>
      <c r="X45" s="2" t="s">
        <v>23</v>
      </c>
      <c r="Y45" s="2" t="s">
        <v>24</v>
      </c>
      <c r="Z45" s="2" t="s">
        <v>25</v>
      </c>
      <c r="AA45" s="2" t="s">
        <v>26</v>
      </c>
      <c r="AB45" s="2" t="s">
        <v>27</v>
      </c>
      <c r="AC45" s="2" t="s">
        <v>28</v>
      </c>
      <c r="AD45" s="2" t="s">
        <v>29</v>
      </c>
      <c r="AE45" s="2" t="s">
        <v>30</v>
      </c>
      <c r="AF45" s="2" t="s">
        <v>31</v>
      </c>
      <c r="AG45" s="2" t="s">
        <v>32</v>
      </c>
      <c r="AH45" s="2" t="s">
        <v>33</v>
      </c>
      <c r="AI45" s="2" t="s">
        <v>34</v>
      </c>
      <c r="AJ45" s="2" t="s">
        <v>36</v>
      </c>
    </row>
    <row r="46" spans="1:36" x14ac:dyDescent="0.25">
      <c r="G46">
        <v>5.60562</v>
      </c>
      <c r="H46">
        <v>-7.732E-2</v>
      </c>
      <c r="I46">
        <v>68.202200000000005</v>
      </c>
      <c r="J46">
        <v>0.68951600000000002</v>
      </c>
      <c r="K46">
        <v>0.97530600000000001</v>
      </c>
      <c r="L46">
        <v>5.5079999999999999E-3</v>
      </c>
      <c r="M46">
        <v>5.5118200000000002</v>
      </c>
      <c r="N46">
        <v>18.197399999999998</v>
      </c>
      <c r="O46">
        <v>0.89233200000000001</v>
      </c>
      <c r="P46">
        <v>0.51287400000000005</v>
      </c>
      <c r="Q46">
        <v>0.152785</v>
      </c>
      <c r="R46">
        <v>8.8593000000000005E-2</v>
      </c>
      <c r="S46">
        <v>0</v>
      </c>
      <c r="T46">
        <v>100.75700000000001</v>
      </c>
      <c r="U46">
        <v>48.776000000000003</v>
      </c>
      <c r="W46" s="2" t="s">
        <v>376</v>
      </c>
      <c r="X46">
        <v>6.1371524137931024</v>
      </c>
      <c r="Y46" t="s">
        <v>118</v>
      </c>
      <c r="Z46">
        <v>68.001531034482738</v>
      </c>
      <c r="AA46">
        <v>1.1047920689655171</v>
      </c>
      <c r="AB46">
        <v>0.88012341379310355</v>
      </c>
      <c r="AC46" t="s">
        <v>118</v>
      </c>
      <c r="AD46">
        <v>5.3765879310344831</v>
      </c>
      <c r="AE46">
        <v>18.3710275862069</v>
      </c>
      <c r="AF46">
        <v>0.40577079310344827</v>
      </c>
      <c r="AG46">
        <v>0.47146203448275859</v>
      </c>
      <c r="AH46">
        <v>0.22701372413793106</v>
      </c>
      <c r="AI46" t="s">
        <v>118</v>
      </c>
      <c r="AJ46">
        <f>SUM(X46:AI46)</f>
        <v>100.97546099999998</v>
      </c>
    </row>
    <row r="47" spans="1:36" x14ac:dyDescent="0.25">
      <c r="A47" t="s">
        <v>396</v>
      </c>
      <c r="G47">
        <v>5.9001799999999998</v>
      </c>
      <c r="H47">
        <v>-7.7310000000000004E-2</v>
      </c>
      <c r="I47">
        <v>67.793000000000006</v>
      </c>
      <c r="J47">
        <v>0.43194900000000003</v>
      </c>
      <c r="K47">
        <v>1.20878</v>
      </c>
      <c r="L47">
        <v>0.112057</v>
      </c>
      <c r="M47">
        <v>5.7514000000000003</v>
      </c>
      <c r="N47">
        <v>17.627099999999999</v>
      </c>
      <c r="O47">
        <v>0.73657499999999998</v>
      </c>
      <c r="P47">
        <v>0.45709699999999998</v>
      </c>
      <c r="Q47">
        <v>0.17518600000000001</v>
      </c>
      <c r="R47">
        <v>0.21239</v>
      </c>
      <c r="S47">
        <v>0</v>
      </c>
      <c r="T47">
        <v>100.328</v>
      </c>
      <c r="U47">
        <v>48.493899999999996</v>
      </c>
      <c r="W47" s="2" t="s">
        <v>394</v>
      </c>
      <c r="X47">
        <v>5.8748295652173912</v>
      </c>
      <c r="Y47" t="s">
        <v>118</v>
      </c>
      <c r="Z47">
        <v>68.637195652173901</v>
      </c>
      <c r="AA47">
        <v>0.62641330434782616</v>
      </c>
      <c r="AB47">
        <v>0.8131080869565217</v>
      </c>
      <c r="AC47" t="s">
        <v>118</v>
      </c>
      <c r="AD47">
        <v>5.3540413043478257</v>
      </c>
      <c r="AE47">
        <v>18.244365217391309</v>
      </c>
      <c r="AF47">
        <v>0.55115460869565225</v>
      </c>
      <c r="AG47">
        <v>0.49922478260869563</v>
      </c>
      <c r="AH47">
        <v>0.2280502608695652</v>
      </c>
      <c r="AI47" t="s">
        <v>118</v>
      </c>
      <c r="AJ47">
        <f t="shared" ref="AJ47:AJ51" si="11">SUM(X47:AI47)</f>
        <v>100.82838278260868</v>
      </c>
    </row>
    <row r="48" spans="1:36" x14ac:dyDescent="0.25">
      <c r="A48" t="s">
        <v>397</v>
      </c>
      <c r="G48">
        <v>5.6612299999999998</v>
      </c>
      <c r="H48">
        <v>-7.7229999999999993E-2</v>
      </c>
      <c r="I48">
        <v>67.894499999999994</v>
      </c>
      <c r="J48">
        <v>0.81991199999999997</v>
      </c>
      <c r="K48">
        <v>0.60557899999999998</v>
      </c>
      <c r="L48">
        <v>-1.1050000000000001E-2</v>
      </c>
      <c r="M48">
        <v>5.5483099999999999</v>
      </c>
      <c r="N48">
        <v>19.263999999999999</v>
      </c>
      <c r="O48">
        <v>0.65959999999999996</v>
      </c>
      <c r="P48">
        <v>0.29084300000000002</v>
      </c>
      <c r="Q48">
        <v>0.28643200000000002</v>
      </c>
      <c r="R48">
        <v>-0.15770000000000001</v>
      </c>
      <c r="S48">
        <v>0</v>
      </c>
      <c r="T48">
        <v>100.78400000000001</v>
      </c>
      <c r="U48">
        <v>48.926600000000001</v>
      </c>
      <c r="W48" s="2" t="s">
        <v>410</v>
      </c>
      <c r="X48">
        <v>3.9764742857142856</v>
      </c>
      <c r="Y48" t="s">
        <v>118</v>
      </c>
      <c r="Z48">
        <v>68.150871428571435</v>
      </c>
      <c r="AA48">
        <v>0.74899319047619062</v>
      </c>
      <c r="AB48">
        <v>1.921983</v>
      </c>
      <c r="AC48" t="s">
        <v>118</v>
      </c>
      <c r="AD48">
        <v>4.3348266666666673</v>
      </c>
      <c r="AE48">
        <v>18.328485714285712</v>
      </c>
      <c r="AF48">
        <v>0.8672793333333334</v>
      </c>
      <c r="AG48">
        <v>2.0562157142857145</v>
      </c>
      <c r="AH48">
        <v>0.23985795238095231</v>
      </c>
      <c r="AI48" t="s">
        <v>118</v>
      </c>
      <c r="AJ48">
        <f t="shared" si="11"/>
        <v>100.6249872857143</v>
      </c>
    </row>
    <row r="49" spans="1:36" x14ac:dyDescent="0.25">
      <c r="A49" t="s">
        <v>398</v>
      </c>
      <c r="G49">
        <v>6.8968100000000003</v>
      </c>
      <c r="H49">
        <v>-7.7179999999999999E-2</v>
      </c>
      <c r="I49">
        <v>66.569400000000002</v>
      </c>
      <c r="J49">
        <v>0.56223599999999996</v>
      </c>
      <c r="K49">
        <v>1.1206799999999999</v>
      </c>
      <c r="L49">
        <v>6.0353999999999998E-2</v>
      </c>
      <c r="M49">
        <v>5.8289099999999996</v>
      </c>
      <c r="N49">
        <v>18.794599999999999</v>
      </c>
      <c r="O49">
        <v>0.42586400000000002</v>
      </c>
      <c r="P49">
        <v>0.75348099999999996</v>
      </c>
      <c r="Q49">
        <v>0.17630999999999999</v>
      </c>
      <c r="R49">
        <v>-0.15733</v>
      </c>
      <c r="S49">
        <v>0</v>
      </c>
      <c r="T49">
        <v>100.95399999999999</v>
      </c>
      <c r="U49">
        <v>48.5505</v>
      </c>
      <c r="W49" s="2" t="s">
        <v>426</v>
      </c>
      <c r="X49">
        <v>5.7537330769230772</v>
      </c>
      <c r="Y49" t="s">
        <v>118</v>
      </c>
      <c r="Z49">
        <v>66.608676923076914</v>
      </c>
      <c r="AA49">
        <v>1.4626732307692309</v>
      </c>
      <c r="AB49">
        <v>0.82573684615384602</v>
      </c>
      <c r="AC49" t="s">
        <v>118</v>
      </c>
      <c r="AD49">
        <v>3.5596469230769228</v>
      </c>
      <c r="AE49">
        <v>19.059261538461538</v>
      </c>
      <c r="AF49">
        <v>0.4883364615384615</v>
      </c>
      <c r="AG49">
        <v>2.1844738461538467</v>
      </c>
      <c r="AH49">
        <v>0.18527430769230768</v>
      </c>
      <c r="AI49" t="s">
        <v>118</v>
      </c>
      <c r="AJ49">
        <f t="shared" si="11"/>
        <v>100.12781315384616</v>
      </c>
    </row>
    <row r="50" spans="1:36" x14ac:dyDescent="0.25">
      <c r="A50" t="s">
        <v>399</v>
      </c>
      <c r="G50">
        <v>5.79148</v>
      </c>
      <c r="H50">
        <v>-7.714E-2</v>
      </c>
      <c r="I50">
        <v>68.968000000000004</v>
      </c>
      <c r="J50">
        <v>0.56285499999999999</v>
      </c>
      <c r="K50">
        <v>0.60526899999999995</v>
      </c>
      <c r="L50">
        <v>0.15005599999999999</v>
      </c>
      <c r="M50">
        <v>4.7658300000000002</v>
      </c>
      <c r="N50">
        <v>18.552099999999999</v>
      </c>
      <c r="O50">
        <v>0.348466</v>
      </c>
      <c r="P50">
        <v>0.49651000000000001</v>
      </c>
      <c r="Q50">
        <v>0.221189</v>
      </c>
      <c r="R50">
        <v>-3.2750000000000001E-2</v>
      </c>
      <c r="S50">
        <v>0</v>
      </c>
      <c r="T50">
        <v>100.352</v>
      </c>
      <c r="U50">
        <v>48.932600000000001</v>
      </c>
      <c r="W50" s="2" t="s">
        <v>442</v>
      </c>
      <c r="X50">
        <v>6.238143</v>
      </c>
      <c r="Y50" t="s">
        <v>118</v>
      </c>
      <c r="Z50">
        <v>65.530419999999992</v>
      </c>
      <c r="AA50">
        <v>1.5207254000000001</v>
      </c>
      <c r="AB50">
        <v>0.82622530000000016</v>
      </c>
      <c r="AC50" t="s">
        <v>118</v>
      </c>
      <c r="AD50">
        <v>3.4315089999999997</v>
      </c>
      <c r="AE50">
        <v>19.380910000000004</v>
      </c>
      <c r="AF50">
        <v>0.36797859999999993</v>
      </c>
      <c r="AG50">
        <v>2.2872250000000003</v>
      </c>
      <c r="AH50">
        <v>0.25698649999999995</v>
      </c>
      <c r="AI50" t="s">
        <v>118</v>
      </c>
      <c r="AJ50">
        <f t="shared" si="11"/>
        <v>99.840122800000003</v>
      </c>
    </row>
    <row r="51" spans="1:36" x14ac:dyDescent="0.25">
      <c r="A51" t="s">
        <v>400</v>
      </c>
      <c r="G51">
        <v>4.9764499999999998</v>
      </c>
      <c r="H51">
        <v>-7.7189999999999995E-2</v>
      </c>
      <c r="I51">
        <v>68.017799999999994</v>
      </c>
      <c r="J51">
        <v>0.433419</v>
      </c>
      <c r="K51">
        <v>0.78282099999999999</v>
      </c>
      <c r="L51">
        <v>9.6319000000000002E-2</v>
      </c>
      <c r="M51">
        <v>5.24153</v>
      </c>
      <c r="N51">
        <v>19.930800000000001</v>
      </c>
      <c r="O51">
        <v>0.42616799999999999</v>
      </c>
      <c r="P51">
        <v>0.402864</v>
      </c>
      <c r="Q51">
        <v>0.35381400000000002</v>
      </c>
      <c r="R51">
        <v>2.8563999999999999E-2</v>
      </c>
      <c r="S51">
        <v>0</v>
      </c>
      <c r="T51">
        <v>100.613</v>
      </c>
      <c r="U51">
        <v>49.093400000000003</v>
      </c>
      <c r="W51" s="2" t="s">
        <v>458</v>
      </c>
      <c r="X51">
        <v>5.7965582758620666</v>
      </c>
      <c r="Y51" t="s">
        <v>118</v>
      </c>
      <c r="Z51">
        <v>67.755555172413764</v>
      </c>
      <c r="AA51">
        <v>1.0208195517241381</v>
      </c>
      <c r="AB51">
        <v>0.81720841379310361</v>
      </c>
      <c r="AC51" t="s">
        <v>118</v>
      </c>
      <c r="AD51">
        <v>3.4018424137931045</v>
      </c>
      <c r="AE51">
        <v>19.145524137931034</v>
      </c>
      <c r="AF51">
        <v>0.28176855172413795</v>
      </c>
      <c r="AG51">
        <v>2.2403017241379319</v>
      </c>
      <c r="AH51">
        <v>0.13685048275862066</v>
      </c>
      <c r="AI51" t="s">
        <v>118</v>
      </c>
      <c r="AJ51">
        <f t="shared" si="11"/>
        <v>100.59642872413791</v>
      </c>
    </row>
    <row r="52" spans="1:36" x14ac:dyDescent="0.25">
      <c r="A52" t="s">
        <v>401</v>
      </c>
      <c r="G52">
        <v>6.4814100000000003</v>
      </c>
      <c r="H52">
        <v>-7.7240000000000003E-2</v>
      </c>
      <c r="I52">
        <v>69.185299999999998</v>
      </c>
      <c r="J52">
        <v>0.62627900000000003</v>
      </c>
      <c r="K52">
        <v>0.98053500000000005</v>
      </c>
      <c r="L52">
        <v>-1.0970000000000001E-2</v>
      </c>
      <c r="M52">
        <v>5.6059299999999999</v>
      </c>
      <c r="N52">
        <v>17.7272</v>
      </c>
      <c r="O52">
        <v>0.65961000000000003</v>
      </c>
      <c r="P52">
        <v>0.43913000000000002</v>
      </c>
      <c r="Q52">
        <v>0.286603</v>
      </c>
      <c r="R52">
        <v>-3.4020000000000002E-2</v>
      </c>
      <c r="S52">
        <v>0</v>
      </c>
      <c r="T52">
        <v>101.87</v>
      </c>
      <c r="U52">
        <v>49.276299999999999</v>
      </c>
    </row>
    <row r="53" spans="1:36" x14ac:dyDescent="0.25">
      <c r="A53" t="s">
        <v>402</v>
      </c>
      <c r="G53">
        <v>6.5282499999999999</v>
      </c>
      <c r="H53">
        <v>-7.714E-2</v>
      </c>
      <c r="I53">
        <v>66.986500000000007</v>
      </c>
      <c r="J53">
        <v>0.43354999999999999</v>
      </c>
      <c r="K53">
        <v>0.702233</v>
      </c>
      <c r="L53">
        <v>7.8914999999999999E-2</v>
      </c>
      <c r="M53">
        <v>5.0936399999999997</v>
      </c>
      <c r="N53">
        <v>18.496500000000001</v>
      </c>
      <c r="O53">
        <v>0.50429900000000005</v>
      </c>
      <c r="P53">
        <v>0.45852399999999999</v>
      </c>
      <c r="Q53">
        <v>0.19887299999999999</v>
      </c>
      <c r="R53">
        <v>-3.295E-2</v>
      </c>
      <c r="S53">
        <v>0</v>
      </c>
      <c r="T53">
        <v>99.371300000000005</v>
      </c>
      <c r="U53">
        <v>48.141800000000003</v>
      </c>
    </row>
    <row r="54" spans="1:36" x14ac:dyDescent="0.25">
      <c r="A54" t="s">
        <v>403</v>
      </c>
      <c r="G54">
        <v>5.2196199999999999</v>
      </c>
      <c r="H54">
        <v>-7.7259999999999995E-2</v>
      </c>
      <c r="I54">
        <v>70.118799999999993</v>
      </c>
      <c r="J54">
        <v>0.56173099999999998</v>
      </c>
      <c r="K54">
        <v>0.55739799999999995</v>
      </c>
      <c r="L54">
        <v>6.6810000000000003E-3</v>
      </c>
      <c r="M54">
        <v>5.1502100000000004</v>
      </c>
      <c r="N54">
        <v>18.661799999999999</v>
      </c>
      <c r="O54">
        <v>0.815604</v>
      </c>
      <c r="P54">
        <v>0.56987699999999997</v>
      </c>
      <c r="Q54">
        <v>0.15366299999999999</v>
      </c>
      <c r="R54">
        <v>2.7793999999999999E-2</v>
      </c>
      <c r="S54">
        <v>0</v>
      </c>
      <c r="T54">
        <v>101.76600000000001</v>
      </c>
      <c r="U54">
        <v>49.598300000000002</v>
      </c>
    </row>
    <row r="55" spans="1:36" x14ac:dyDescent="0.25">
      <c r="A55" t="s">
        <v>404</v>
      </c>
      <c r="G55">
        <v>5.2083899999999996</v>
      </c>
      <c r="H55">
        <v>0.14922099999999999</v>
      </c>
      <c r="I55">
        <v>68.989900000000006</v>
      </c>
      <c r="J55">
        <v>0.82066700000000004</v>
      </c>
      <c r="K55">
        <v>0.55684400000000001</v>
      </c>
      <c r="L55">
        <v>2.5131000000000001E-2</v>
      </c>
      <c r="M55">
        <v>5.15137</v>
      </c>
      <c r="N55">
        <v>18.688800000000001</v>
      </c>
      <c r="O55">
        <v>0.270038</v>
      </c>
      <c r="P55">
        <v>0.53295000000000003</v>
      </c>
      <c r="Q55">
        <v>0.353715</v>
      </c>
      <c r="R55">
        <v>-9.5350000000000004E-2</v>
      </c>
      <c r="S55">
        <v>0</v>
      </c>
      <c r="T55">
        <v>100.652</v>
      </c>
      <c r="U55">
        <v>49.122500000000002</v>
      </c>
    </row>
    <row r="56" spans="1:36" x14ac:dyDescent="0.25">
      <c r="A56" t="s">
        <v>405</v>
      </c>
      <c r="G56">
        <v>5.7340499999999999</v>
      </c>
      <c r="H56">
        <v>-7.7249999999999999E-2</v>
      </c>
      <c r="I56">
        <v>69.886200000000002</v>
      </c>
      <c r="J56">
        <v>0.36852400000000002</v>
      </c>
      <c r="K56">
        <v>0.88171999999999995</v>
      </c>
      <c r="L56">
        <v>-6.3880000000000006E-2</v>
      </c>
      <c r="M56">
        <v>5.7226400000000002</v>
      </c>
      <c r="N56">
        <v>17.459700000000002</v>
      </c>
      <c r="O56">
        <v>0.58191700000000002</v>
      </c>
      <c r="P56">
        <v>0.55069100000000004</v>
      </c>
      <c r="Q56">
        <v>0.19846</v>
      </c>
      <c r="R56">
        <v>8.9821999999999999E-2</v>
      </c>
      <c r="S56">
        <v>0</v>
      </c>
      <c r="T56">
        <v>101.333</v>
      </c>
      <c r="U56">
        <v>49.243299999999998</v>
      </c>
    </row>
    <row r="57" spans="1:36" x14ac:dyDescent="0.25">
      <c r="A57" t="s">
        <v>406</v>
      </c>
      <c r="G57">
        <v>6.3918299999999997</v>
      </c>
      <c r="H57">
        <v>-7.7170000000000002E-2</v>
      </c>
      <c r="I57">
        <v>68.900000000000006</v>
      </c>
      <c r="J57">
        <v>0.56246700000000005</v>
      </c>
      <c r="K57">
        <v>0.74745600000000001</v>
      </c>
      <c r="L57">
        <v>7.8566999999999998E-2</v>
      </c>
      <c r="M57">
        <v>5.2778799999999997</v>
      </c>
      <c r="N57">
        <v>18.2273</v>
      </c>
      <c r="O57">
        <v>0.34813300000000003</v>
      </c>
      <c r="P57">
        <v>0.51402700000000001</v>
      </c>
      <c r="Q57">
        <v>0.398123</v>
      </c>
      <c r="R57">
        <v>-3.3279999999999997E-2</v>
      </c>
      <c r="S57">
        <v>0</v>
      </c>
      <c r="T57">
        <v>101.33499999999999</v>
      </c>
      <c r="U57">
        <v>49.152000000000001</v>
      </c>
    </row>
    <row r="58" spans="1:36" x14ac:dyDescent="0.25">
      <c r="A58" t="s">
        <v>407</v>
      </c>
      <c r="G58">
        <v>6.0292199999999996</v>
      </c>
      <c r="H58">
        <v>-7.7229999999999993E-2</v>
      </c>
      <c r="I58">
        <v>68.263300000000001</v>
      </c>
      <c r="J58">
        <v>0.69106800000000002</v>
      </c>
      <c r="K58">
        <v>0.83836200000000005</v>
      </c>
      <c r="L58">
        <v>2.4795000000000001E-2</v>
      </c>
      <c r="M58">
        <v>5.6086499999999999</v>
      </c>
      <c r="N58">
        <v>18.042000000000002</v>
      </c>
      <c r="O58">
        <v>0.50383500000000003</v>
      </c>
      <c r="P58">
        <v>0.346688</v>
      </c>
      <c r="Q58">
        <v>6.5432000000000004E-2</v>
      </c>
      <c r="R58">
        <v>-3.3739999999999999E-2</v>
      </c>
      <c r="S58">
        <v>0</v>
      </c>
      <c r="T58">
        <v>100.30200000000001</v>
      </c>
      <c r="U58">
        <v>48.647500000000001</v>
      </c>
    </row>
    <row r="59" spans="1:36" x14ac:dyDescent="0.25">
      <c r="A59" t="s">
        <v>18</v>
      </c>
      <c r="G59">
        <v>7.2211999999999996</v>
      </c>
      <c r="H59">
        <v>-7.7210000000000001E-2</v>
      </c>
      <c r="I59">
        <v>67.965599999999995</v>
      </c>
      <c r="J59">
        <v>0.56140800000000002</v>
      </c>
      <c r="K59">
        <v>0.70816199999999996</v>
      </c>
      <c r="L59">
        <v>-6.3969999999999999E-2</v>
      </c>
      <c r="M59">
        <v>5.3663400000000001</v>
      </c>
      <c r="N59">
        <v>17.7698</v>
      </c>
      <c r="O59">
        <v>0.65929599999999999</v>
      </c>
      <c r="P59">
        <v>0.53189399999999998</v>
      </c>
      <c r="Q59">
        <v>0.24230399999999999</v>
      </c>
      <c r="R59">
        <v>8.9712E-2</v>
      </c>
      <c r="S59">
        <v>0</v>
      </c>
      <c r="T59">
        <v>100.97499999999999</v>
      </c>
      <c r="U59">
        <v>48.654499999999999</v>
      </c>
    </row>
    <row r="60" spans="1:36" x14ac:dyDescent="0.25">
      <c r="A60" t="s">
        <v>408</v>
      </c>
      <c r="G60">
        <v>5.4406699999999999</v>
      </c>
      <c r="H60">
        <v>-7.7270000000000005E-2</v>
      </c>
      <c r="I60">
        <v>69.174700000000001</v>
      </c>
      <c r="J60">
        <v>0.69067199999999995</v>
      </c>
      <c r="K60">
        <v>0.83389999999999997</v>
      </c>
      <c r="L60">
        <v>4.2029999999999998E-2</v>
      </c>
      <c r="M60">
        <v>5.5724600000000004</v>
      </c>
      <c r="N60">
        <v>18.2806</v>
      </c>
      <c r="O60">
        <v>0.425508</v>
      </c>
      <c r="P60">
        <v>0.55055699999999996</v>
      </c>
      <c r="Q60">
        <v>0.242339</v>
      </c>
      <c r="R60">
        <v>2.7659E-2</v>
      </c>
      <c r="S60">
        <v>0</v>
      </c>
      <c r="T60">
        <v>101.20399999999999</v>
      </c>
      <c r="U60">
        <v>49.187399999999997</v>
      </c>
    </row>
    <row r="61" spans="1:36" x14ac:dyDescent="0.25">
      <c r="A61" t="s">
        <v>409</v>
      </c>
      <c r="G61">
        <v>6.4891800000000002</v>
      </c>
      <c r="H61">
        <v>-7.7229999999999993E-2</v>
      </c>
      <c r="I61">
        <v>66.663499999999999</v>
      </c>
      <c r="J61">
        <v>0.818519</v>
      </c>
      <c r="K61">
        <v>0.70433500000000004</v>
      </c>
      <c r="L61">
        <v>7.7006000000000005E-2</v>
      </c>
      <c r="M61">
        <v>4.9032200000000001</v>
      </c>
      <c r="N61">
        <v>18.906099999999999</v>
      </c>
      <c r="O61">
        <v>0.65862299999999996</v>
      </c>
      <c r="P61">
        <v>0.51350899999999999</v>
      </c>
      <c r="Q61">
        <v>0.28577999999999998</v>
      </c>
      <c r="R61">
        <v>8.9268E-2</v>
      </c>
      <c r="S61">
        <v>0</v>
      </c>
      <c r="T61">
        <v>100.032</v>
      </c>
      <c r="U61">
        <v>48.289200000000001</v>
      </c>
    </row>
    <row r="63" spans="1:36" x14ac:dyDescent="0.25">
      <c r="F63" t="s">
        <v>38</v>
      </c>
      <c r="G63">
        <f>AVERAGE(G39:G61)</f>
        <v>5.8748295652173912</v>
      </c>
      <c r="H63">
        <f t="shared" ref="H63:U63" si="12">AVERAGE(H39:H61)</f>
        <v>-4.7702304347826088E-2</v>
      </c>
      <c r="I63">
        <f t="shared" si="12"/>
        <v>68.637195652173901</v>
      </c>
      <c r="J63">
        <f t="shared" si="12"/>
        <v>0.62641330434782616</v>
      </c>
      <c r="K63">
        <f t="shared" si="12"/>
        <v>0.8131080869565217</v>
      </c>
      <c r="L63">
        <f t="shared" si="12"/>
        <v>3.4706478260869568E-2</v>
      </c>
      <c r="M63">
        <f t="shared" si="12"/>
        <v>5.3540413043478257</v>
      </c>
      <c r="N63">
        <f t="shared" si="12"/>
        <v>18.244365217391309</v>
      </c>
      <c r="O63">
        <f t="shared" si="12"/>
        <v>0.55115460869565225</v>
      </c>
      <c r="P63">
        <f t="shared" si="12"/>
        <v>0.49922478260869563</v>
      </c>
      <c r="Q63">
        <f t="shared" si="12"/>
        <v>0.2280502608695652</v>
      </c>
      <c r="R63">
        <f t="shared" si="12"/>
        <v>-6.9567826086956493E-3</v>
      </c>
      <c r="S63">
        <f t="shared" si="12"/>
        <v>0</v>
      </c>
      <c r="T63">
        <f t="shared" si="12"/>
        <v>100.80849130434784</v>
      </c>
      <c r="U63">
        <f t="shared" si="12"/>
        <v>48.932143478260869</v>
      </c>
    </row>
    <row r="64" spans="1:36" x14ac:dyDescent="0.25">
      <c r="F64" t="s">
        <v>39</v>
      </c>
      <c r="G64">
        <f>STDEV(G39:G61)/SQRT((COUNT(G39:G61)))</f>
        <v>0.12297624137884239</v>
      </c>
      <c r="H64">
        <f t="shared" ref="H64:U64" si="13">STDEV(H39:H61)/SQRT((COUNT(H39:H61)))</f>
        <v>2.1607021395525554E-2</v>
      </c>
      <c r="I64">
        <f t="shared" si="13"/>
        <v>0.21492752832052653</v>
      </c>
      <c r="J64">
        <f t="shared" si="13"/>
        <v>3.3636021560181188E-2</v>
      </c>
      <c r="K64">
        <f t="shared" si="13"/>
        <v>3.6973792244619309E-2</v>
      </c>
      <c r="L64">
        <f t="shared" si="13"/>
        <v>1.2247400384301867E-2</v>
      </c>
      <c r="M64">
        <f t="shared" si="13"/>
        <v>6.1318208797712125E-2</v>
      </c>
      <c r="N64">
        <f t="shared" si="13"/>
        <v>0.1354812935191583</v>
      </c>
      <c r="O64">
        <f t="shared" si="13"/>
        <v>3.6856227248687146E-2</v>
      </c>
      <c r="P64">
        <f t="shared" si="13"/>
        <v>2.1935575092442577E-2</v>
      </c>
      <c r="Q64">
        <f t="shared" si="13"/>
        <v>1.8846302546357562E-2</v>
      </c>
      <c r="R64">
        <f t="shared" si="13"/>
        <v>2.0061443338059013E-2</v>
      </c>
      <c r="S64">
        <f t="shared" si="13"/>
        <v>0</v>
      </c>
      <c r="T64">
        <f t="shared" si="13"/>
        <v>0.12276465593790062</v>
      </c>
      <c r="U64">
        <f t="shared" si="13"/>
        <v>7.1510994159052793E-2</v>
      </c>
    </row>
    <row r="66" spans="1:21" x14ac:dyDescent="0.25">
      <c r="A66" s="2" t="s">
        <v>410</v>
      </c>
      <c r="G66" s="2" t="s">
        <v>23</v>
      </c>
      <c r="H66" s="2" t="s">
        <v>24</v>
      </c>
      <c r="I66" s="2" t="s">
        <v>25</v>
      </c>
      <c r="J66" s="2" t="s">
        <v>26</v>
      </c>
      <c r="K66" s="2" t="s">
        <v>27</v>
      </c>
      <c r="L66" s="2" t="s">
        <v>28</v>
      </c>
      <c r="M66" s="2" t="s">
        <v>29</v>
      </c>
      <c r="N66" s="2" t="s">
        <v>30</v>
      </c>
      <c r="O66" s="2" t="s">
        <v>31</v>
      </c>
      <c r="P66" s="2" t="s">
        <v>32</v>
      </c>
      <c r="Q66" s="2" t="s">
        <v>33</v>
      </c>
      <c r="R66" s="2" t="s">
        <v>34</v>
      </c>
      <c r="S66" s="2" t="s">
        <v>35</v>
      </c>
      <c r="T66" s="2" t="s">
        <v>36</v>
      </c>
      <c r="U66" s="2" t="s">
        <v>37</v>
      </c>
    </row>
    <row r="67" spans="1:21" x14ac:dyDescent="0.25">
      <c r="A67" t="s">
        <v>1</v>
      </c>
      <c r="G67">
        <v>5.3397800000000002</v>
      </c>
      <c r="H67">
        <v>-7.7200000000000005E-2</v>
      </c>
      <c r="I67">
        <v>69.147499999999994</v>
      </c>
      <c r="J67">
        <v>0.43199900000000002</v>
      </c>
      <c r="K67">
        <v>1.05789</v>
      </c>
      <c r="L67">
        <v>-6.4060000000000006E-2</v>
      </c>
      <c r="M67">
        <v>3.55199</v>
      </c>
      <c r="N67">
        <v>18.788699999999999</v>
      </c>
      <c r="O67">
        <v>0.89213200000000004</v>
      </c>
      <c r="P67">
        <v>1.9477199999999999</v>
      </c>
      <c r="Q67">
        <v>0.26384800000000003</v>
      </c>
      <c r="R67">
        <v>2.7702999999999998E-2</v>
      </c>
      <c r="S67">
        <v>0</v>
      </c>
      <c r="T67">
        <v>101.30800000000001</v>
      </c>
      <c r="U67">
        <v>49.1586</v>
      </c>
    </row>
    <row r="68" spans="1:21" x14ac:dyDescent="0.25">
      <c r="A68" t="s">
        <v>377</v>
      </c>
      <c r="G68">
        <v>4.8266099999999996</v>
      </c>
      <c r="H68">
        <v>-7.7229999999999993E-2</v>
      </c>
      <c r="I68">
        <v>69.770799999999994</v>
      </c>
      <c r="J68">
        <v>0.49624499999999999</v>
      </c>
      <c r="K68">
        <v>0.55303899999999995</v>
      </c>
      <c r="L68">
        <v>-1.153E-2</v>
      </c>
      <c r="M68">
        <v>3.60711</v>
      </c>
      <c r="N68">
        <v>19.5901</v>
      </c>
      <c r="O68">
        <v>0.96985200000000005</v>
      </c>
      <c r="P68">
        <v>2.0218500000000001</v>
      </c>
      <c r="Q68">
        <v>0.26350200000000001</v>
      </c>
      <c r="R68">
        <v>-3.4419999999999999E-2</v>
      </c>
      <c r="S68">
        <v>0</v>
      </c>
      <c r="T68">
        <v>101.976</v>
      </c>
      <c r="U68">
        <v>49.598300000000002</v>
      </c>
    </row>
    <row r="69" spans="1:21" x14ac:dyDescent="0.25">
      <c r="A69" t="s">
        <v>144</v>
      </c>
      <c r="G69">
        <v>5.7073499999999999</v>
      </c>
      <c r="H69">
        <v>-7.7160000000000006E-2</v>
      </c>
      <c r="I69">
        <v>68.959000000000003</v>
      </c>
      <c r="J69">
        <v>0.68939300000000003</v>
      </c>
      <c r="K69">
        <v>0.602769</v>
      </c>
      <c r="L69">
        <v>2.4441999999999998E-2</v>
      </c>
      <c r="M69">
        <v>3.3881800000000002</v>
      </c>
      <c r="N69">
        <v>19.8538</v>
      </c>
      <c r="O69">
        <v>0.58049799999999996</v>
      </c>
      <c r="P69">
        <v>2.17211</v>
      </c>
      <c r="Q69">
        <v>6.5039E-2</v>
      </c>
      <c r="R69">
        <v>2.785E-2</v>
      </c>
      <c r="S69">
        <v>0</v>
      </c>
      <c r="T69">
        <v>101.99299999999999</v>
      </c>
      <c r="U69">
        <v>49.400700000000001</v>
      </c>
    </row>
    <row r="70" spans="1:21" x14ac:dyDescent="0.25">
      <c r="A70" t="s">
        <v>378</v>
      </c>
      <c r="G70">
        <v>4.3184199999999997</v>
      </c>
      <c r="H70">
        <v>0.59821299999999999</v>
      </c>
      <c r="I70">
        <v>67.376599999999996</v>
      </c>
      <c r="J70">
        <v>0.36626199999999998</v>
      </c>
      <c r="K70">
        <v>0.59725899999999998</v>
      </c>
      <c r="L70">
        <v>7.5266E-2</v>
      </c>
      <c r="M70">
        <v>3.5132400000000001</v>
      </c>
      <c r="N70">
        <v>19.7697</v>
      </c>
      <c r="O70">
        <v>1.2013100000000001</v>
      </c>
      <c r="P70">
        <v>2.3729499999999999</v>
      </c>
      <c r="Q70">
        <v>0.24010400000000001</v>
      </c>
      <c r="R70">
        <v>0.14929200000000001</v>
      </c>
      <c r="S70">
        <v>0</v>
      </c>
      <c r="T70">
        <v>100.57899999999999</v>
      </c>
      <c r="U70">
        <v>48.788200000000003</v>
      </c>
    </row>
    <row r="71" spans="1:21" x14ac:dyDescent="0.25">
      <c r="A71" t="s">
        <v>4</v>
      </c>
      <c r="G71">
        <v>4.8815600000000003</v>
      </c>
      <c r="H71">
        <v>-7.7210000000000001E-2</v>
      </c>
      <c r="I71">
        <v>65.929299999999998</v>
      </c>
      <c r="J71">
        <v>0.49635699999999999</v>
      </c>
      <c r="K71">
        <v>1.0071000000000001</v>
      </c>
      <c r="L71">
        <v>4.1778000000000003E-2</v>
      </c>
      <c r="M71">
        <v>4.0897600000000001</v>
      </c>
      <c r="N71">
        <v>19.726700000000001</v>
      </c>
      <c r="O71">
        <v>0.26897700000000002</v>
      </c>
      <c r="P71">
        <v>2.4093900000000001</v>
      </c>
      <c r="Q71">
        <v>0.15349399999999999</v>
      </c>
      <c r="R71">
        <v>2.7359000000000001E-2</v>
      </c>
      <c r="S71">
        <v>0</v>
      </c>
      <c r="T71">
        <v>98.954599999999999</v>
      </c>
      <c r="U71">
        <v>47.842599999999997</v>
      </c>
    </row>
    <row r="72" spans="1:21" x14ac:dyDescent="0.25">
      <c r="A72" t="s">
        <v>21</v>
      </c>
      <c r="G72">
        <v>4.0744600000000002</v>
      </c>
      <c r="H72">
        <v>-7.7229999999999993E-2</v>
      </c>
      <c r="I72">
        <v>68.728300000000004</v>
      </c>
      <c r="J72">
        <v>0.56059800000000004</v>
      </c>
      <c r="K72">
        <v>0.81975600000000004</v>
      </c>
      <c r="L72">
        <v>0.16564000000000001</v>
      </c>
      <c r="M72">
        <v>3.64784</v>
      </c>
      <c r="N72">
        <v>19.950700000000001</v>
      </c>
      <c r="O72">
        <v>0.26893499999999998</v>
      </c>
      <c r="P72">
        <v>2.2275299999999998</v>
      </c>
      <c r="Q72">
        <v>0.19759599999999999</v>
      </c>
      <c r="R72">
        <v>0.15093799999999999</v>
      </c>
      <c r="S72">
        <v>0</v>
      </c>
      <c r="T72">
        <v>100.715</v>
      </c>
      <c r="U72">
        <v>49.096499999999999</v>
      </c>
    </row>
    <row r="73" spans="1:21" x14ac:dyDescent="0.25">
      <c r="A73" t="s">
        <v>411</v>
      </c>
      <c r="G73">
        <v>4.3662000000000001</v>
      </c>
      <c r="H73">
        <v>-7.7170000000000002E-2</v>
      </c>
      <c r="I73">
        <v>70.337900000000005</v>
      </c>
      <c r="J73">
        <v>0.239513</v>
      </c>
      <c r="K73">
        <v>0.86637799999999998</v>
      </c>
      <c r="L73">
        <v>-9.8680000000000004E-2</v>
      </c>
      <c r="M73">
        <v>3.7225999999999999</v>
      </c>
      <c r="N73">
        <v>19.3124</v>
      </c>
      <c r="O73">
        <v>0.50358099999999995</v>
      </c>
      <c r="P73">
        <v>1.7268399999999999</v>
      </c>
      <c r="Q73">
        <v>0.22076699999999999</v>
      </c>
      <c r="R73">
        <v>0.21395500000000001</v>
      </c>
      <c r="S73">
        <v>0</v>
      </c>
      <c r="T73">
        <v>101.334</v>
      </c>
      <c r="U73">
        <v>49.604100000000003</v>
      </c>
    </row>
    <row r="74" spans="1:21" x14ac:dyDescent="0.25">
      <c r="G74">
        <v>4.2850099999999998</v>
      </c>
      <c r="H74">
        <v>-7.7170000000000002E-2</v>
      </c>
      <c r="I74">
        <v>70.375699999999995</v>
      </c>
      <c r="J74">
        <v>0.49751299999999998</v>
      </c>
      <c r="K74">
        <v>0.86450199999999999</v>
      </c>
      <c r="L74">
        <v>6.0781000000000002E-2</v>
      </c>
      <c r="M74">
        <v>3.6326299999999998</v>
      </c>
      <c r="N74">
        <v>19.211200000000002</v>
      </c>
      <c r="O74">
        <v>0.113922</v>
      </c>
      <c r="P74">
        <v>2.2484000000000002</v>
      </c>
      <c r="Q74">
        <v>0.375892</v>
      </c>
      <c r="R74">
        <v>-3.3329999999999999E-2</v>
      </c>
      <c r="S74">
        <v>0</v>
      </c>
      <c r="T74">
        <v>101.55500000000001</v>
      </c>
      <c r="U74">
        <v>49.646999999999998</v>
      </c>
    </row>
    <row r="75" spans="1:21" x14ac:dyDescent="0.25">
      <c r="A75" t="s">
        <v>412</v>
      </c>
      <c r="G75">
        <v>4.0716999999999999</v>
      </c>
      <c r="H75">
        <v>-7.7229999999999993E-2</v>
      </c>
      <c r="I75">
        <v>71.480500000000006</v>
      </c>
      <c r="J75">
        <v>0.43262899999999999</v>
      </c>
      <c r="K75">
        <v>0.99961900000000004</v>
      </c>
      <c r="L75">
        <v>6.7710000000000001E-3</v>
      </c>
      <c r="M75">
        <v>3.5584899999999999</v>
      </c>
      <c r="N75">
        <v>18.349599999999999</v>
      </c>
      <c r="O75">
        <v>0.73721700000000001</v>
      </c>
      <c r="P75">
        <v>2.3229099999999998</v>
      </c>
      <c r="Q75">
        <v>0.15367900000000001</v>
      </c>
      <c r="R75">
        <v>-9.5759999999999998E-2</v>
      </c>
      <c r="S75">
        <v>0</v>
      </c>
      <c r="T75">
        <v>101.94</v>
      </c>
      <c r="U75">
        <v>49.826500000000003</v>
      </c>
    </row>
    <row r="76" spans="1:21" x14ac:dyDescent="0.25">
      <c r="A76" t="s">
        <v>413</v>
      </c>
      <c r="G76">
        <v>5.1925400000000002</v>
      </c>
      <c r="H76">
        <v>-7.7240000000000003E-2</v>
      </c>
      <c r="I76">
        <v>69.372299999999996</v>
      </c>
      <c r="J76">
        <v>0.62519000000000002</v>
      </c>
      <c r="K76">
        <v>1.51478</v>
      </c>
      <c r="L76">
        <v>2.427E-2</v>
      </c>
      <c r="M76">
        <v>3.66778</v>
      </c>
      <c r="N76">
        <v>16.755800000000001</v>
      </c>
      <c r="O76">
        <v>0.19121299999999999</v>
      </c>
      <c r="P76">
        <v>2.2836500000000002</v>
      </c>
      <c r="Q76">
        <v>0.24213999999999999</v>
      </c>
      <c r="R76">
        <v>0.15112600000000001</v>
      </c>
      <c r="S76">
        <v>0</v>
      </c>
      <c r="T76">
        <v>99.943600000000004</v>
      </c>
      <c r="U76">
        <v>48.485399999999998</v>
      </c>
    </row>
    <row r="77" spans="1:21" x14ac:dyDescent="0.25">
      <c r="A77" t="s">
        <v>414</v>
      </c>
      <c r="G77">
        <v>4.1014600000000003</v>
      </c>
      <c r="H77">
        <v>-7.7380000000000004E-2</v>
      </c>
      <c r="I77">
        <v>69.479500000000002</v>
      </c>
      <c r="J77">
        <v>1.3313600000000001</v>
      </c>
      <c r="K77">
        <v>0.82413099999999995</v>
      </c>
      <c r="L77">
        <v>0.127803</v>
      </c>
      <c r="M77">
        <v>3.3864800000000002</v>
      </c>
      <c r="N77">
        <v>18.2608</v>
      </c>
      <c r="O77">
        <v>0.42332799999999998</v>
      </c>
      <c r="P77">
        <v>2.3935599999999999</v>
      </c>
      <c r="Q77">
        <v>0.195858</v>
      </c>
      <c r="R77">
        <v>2.5774999999999999E-2</v>
      </c>
      <c r="S77">
        <v>0</v>
      </c>
      <c r="T77">
        <v>100.473</v>
      </c>
      <c r="U77">
        <v>48.830399999999997</v>
      </c>
    </row>
    <row r="78" spans="1:21" x14ac:dyDescent="0.25">
      <c r="A78" t="s">
        <v>415</v>
      </c>
      <c r="G78">
        <v>3.8635999999999999</v>
      </c>
      <c r="H78">
        <v>-7.7299999999999994E-2</v>
      </c>
      <c r="I78">
        <v>69.9024</v>
      </c>
      <c r="J78">
        <v>0.88159100000000001</v>
      </c>
      <c r="K78">
        <v>1.22671</v>
      </c>
      <c r="L78">
        <v>5.8393E-2</v>
      </c>
      <c r="M78">
        <v>3.3869699999999998</v>
      </c>
      <c r="N78">
        <v>19.497599999999998</v>
      </c>
      <c r="O78">
        <v>0.73538599999999998</v>
      </c>
      <c r="P78">
        <v>2.09748</v>
      </c>
      <c r="Q78">
        <v>0.13034899999999999</v>
      </c>
      <c r="R78">
        <v>8.8456000000000007E-2</v>
      </c>
      <c r="S78">
        <v>0</v>
      </c>
      <c r="T78">
        <v>101.792</v>
      </c>
      <c r="U78">
        <v>49.621600000000001</v>
      </c>
    </row>
    <row r="79" spans="1:21" x14ac:dyDescent="0.25">
      <c r="A79" t="s">
        <v>416</v>
      </c>
      <c r="G79">
        <v>3.65143</v>
      </c>
      <c r="H79">
        <v>-7.7380000000000004E-2</v>
      </c>
      <c r="I79">
        <v>68.738</v>
      </c>
      <c r="J79">
        <v>1.2662500000000001</v>
      </c>
      <c r="K79">
        <v>1.49952</v>
      </c>
      <c r="L79">
        <v>-3.1199999999999999E-2</v>
      </c>
      <c r="M79">
        <v>3.4927700000000002</v>
      </c>
      <c r="N79">
        <v>19.298999999999999</v>
      </c>
      <c r="O79">
        <v>0.81207300000000004</v>
      </c>
      <c r="P79">
        <v>1.9459200000000001</v>
      </c>
      <c r="Q79">
        <v>0.26177099999999998</v>
      </c>
      <c r="R79">
        <v>8.7379999999999999E-2</v>
      </c>
      <c r="S79">
        <v>0</v>
      </c>
      <c r="T79">
        <v>100.946</v>
      </c>
      <c r="U79">
        <v>49.093000000000004</v>
      </c>
    </row>
    <row r="80" spans="1:21" x14ac:dyDescent="0.25">
      <c r="A80" t="s">
        <v>417</v>
      </c>
      <c r="G80">
        <v>3.7010200000000002</v>
      </c>
      <c r="H80">
        <v>-7.7329999999999996E-2</v>
      </c>
      <c r="I80">
        <v>68.186700000000002</v>
      </c>
      <c r="J80">
        <v>0.56057199999999996</v>
      </c>
      <c r="K80">
        <v>2.3034400000000002</v>
      </c>
      <c r="L80">
        <v>9.3703999999999996E-2</v>
      </c>
      <c r="M80">
        <v>4.6556499999999996</v>
      </c>
      <c r="N80">
        <v>19.489799999999999</v>
      </c>
      <c r="O80">
        <v>0.73606899999999997</v>
      </c>
      <c r="P80">
        <v>2.1644800000000002</v>
      </c>
      <c r="Q80">
        <v>0.30746200000000001</v>
      </c>
      <c r="R80">
        <v>-0.15881999999999999</v>
      </c>
      <c r="S80">
        <v>0</v>
      </c>
      <c r="T80">
        <v>101.96299999999999</v>
      </c>
      <c r="U80">
        <v>49.4208</v>
      </c>
    </row>
    <row r="81" spans="1:21" x14ac:dyDescent="0.25">
      <c r="A81" t="s">
        <v>418</v>
      </c>
      <c r="G81">
        <v>3.3521100000000001</v>
      </c>
      <c r="H81">
        <v>-7.7499999999999999E-2</v>
      </c>
      <c r="I81">
        <v>67.507599999999996</v>
      </c>
      <c r="J81">
        <v>1.13812</v>
      </c>
      <c r="K81">
        <v>1.81338</v>
      </c>
      <c r="L81">
        <v>0.19719</v>
      </c>
      <c r="M81">
        <v>4.6141199999999998</v>
      </c>
      <c r="N81">
        <v>17.970400000000001</v>
      </c>
      <c r="O81">
        <v>0.73411800000000005</v>
      </c>
      <c r="P81">
        <v>2.1433800000000001</v>
      </c>
      <c r="Q81">
        <v>0.172989</v>
      </c>
      <c r="R81">
        <v>-9.8839999999999997E-2</v>
      </c>
      <c r="S81">
        <v>0</v>
      </c>
      <c r="T81">
        <v>99.467100000000002</v>
      </c>
      <c r="U81">
        <v>48.163600000000002</v>
      </c>
    </row>
    <row r="82" spans="1:21" x14ac:dyDescent="0.25">
      <c r="A82" t="s">
        <v>419</v>
      </c>
      <c r="G82">
        <v>2.81698</v>
      </c>
      <c r="H82">
        <v>-7.7429999999999999E-2</v>
      </c>
      <c r="I82">
        <v>67.486400000000003</v>
      </c>
      <c r="J82">
        <v>1.07464</v>
      </c>
      <c r="K82">
        <v>2.3407499999999999</v>
      </c>
      <c r="L82">
        <v>0.30404199999999998</v>
      </c>
      <c r="M82">
        <v>4.0618699999999999</v>
      </c>
      <c r="N82">
        <v>18.8108</v>
      </c>
      <c r="O82">
        <v>0.89042500000000002</v>
      </c>
      <c r="P82">
        <v>1.8870899999999999</v>
      </c>
      <c r="Q82">
        <v>0.17336699999999999</v>
      </c>
      <c r="R82">
        <v>-0.15977</v>
      </c>
      <c r="S82">
        <v>0</v>
      </c>
      <c r="T82">
        <v>99.609200000000001</v>
      </c>
      <c r="U82">
        <v>48.460099999999997</v>
      </c>
    </row>
    <row r="83" spans="1:21" x14ac:dyDescent="0.25">
      <c r="A83" t="s">
        <v>420</v>
      </c>
      <c r="G83">
        <v>4.7063100000000002</v>
      </c>
      <c r="H83">
        <v>-7.7460000000000001E-2</v>
      </c>
      <c r="I83">
        <v>67.762799999999999</v>
      </c>
      <c r="J83">
        <v>0.81570699999999996</v>
      </c>
      <c r="K83">
        <v>2.4292199999999999</v>
      </c>
      <c r="L83">
        <v>0.19720599999999999</v>
      </c>
      <c r="M83">
        <v>4.3146199999999997</v>
      </c>
      <c r="N83">
        <v>17.4254</v>
      </c>
      <c r="O83">
        <v>1.2782199999999999</v>
      </c>
      <c r="P83">
        <v>2.0873400000000002</v>
      </c>
      <c r="Q83">
        <v>0.327094</v>
      </c>
      <c r="R83">
        <v>-3.7060000000000003E-2</v>
      </c>
      <c r="S83">
        <v>0</v>
      </c>
      <c r="T83">
        <v>101.229</v>
      </c>
      <c r="U83">
        <v>48.667900000000003</v>
      </c>
    </row>
    <row r="84" spans="1:21" x14ac:dyDescent="0.25">
      <c r="A84" t="s">
        <v>421</v>
      </c>
      <c r="G84">
        <v>3.1181999999999999</v>
      </c>
      <c r="H84">
        <v>-7.7539999999999998E-2</v>
      </c>
      <c r="I84">
        <v>66.174899999999994</v>
      </c>
      <c r="J84">
        <v>0.62317199999999995</v>
      </c>
      <c r="K84">
        <v>3.7029100000000001</v>
      </c>
      <c r="L84">
        <v>0.10878</v>
      </c>
      <c r="M84">
        <v>5.1485000000000003</v>
      </c>
      <c r="N84">
        <v>16.444299999999998</v>
      </c>
      <c r="O84">
        <v>1.04569</v>
      </c>
      <c r="P84">
        <v>2.2880799999999999</v>
      </c>
      <c r="Q84">
        <v>0.19509699999999999</v>
      </c>
      <c r="R84">
        <v>-3.7499999999999999E-2</v>
      </c>
      <c r="S84">
        <v>0</v>
      </c>
      <c r="T84">
        <v>98.734499999999997</v>
      </c>
      <c r="U84">
        <v>47.5518</v>
      </c>
    </row>
    <row r="85" spans="1:21" x14ac:dyDescent="0.25">
      <c r="A85" t="s">
        <v>422</v>
      </c>
      <c r="G85">
        <v>2.3161999999999998</v>
      </c>
      <c r="H85">
        <v>0.14663599999999999</v>
      </c>
      <c r="I85">
        <v>67.891099999999994</v>
      </c>
      <c r="J85">
        <v>1.3906499999999999</v>
      </c>
      <c r="K85">
        <v>3.1632600000000002</v>
      </c>
      <c r="L85">
        <v>0.281331</v>
      </c>
      <c r="M85">
        <v>5.28118</v>
      </c>
      <c r="N85">
        <v>17.273399999999999</v>
      </c>
      <c r="O85">
        <v>1.2748299999999999</v>
      </c>
      <c r="P85">
        <v>1.8404799999999999</v>
      </c>
      <c r="Q85">
        <v>0.192304</v>
      </c>
      <c r="R85">
        <v>0.20652000000000001</v>
      </c>
      <c r="S85">
        <v>0</v>
      </c>
      <c r="T85">
        <v>101.258</v>
      </c>
      <c r="U85">
        <v>48.851300000000002</v>
      </c>
    </row>
    <row r="86" spans="1:21" x14ac:dyDescent="0.25">
      <c r="A86" t="s">
        <v>423</v>
      </c>
      <c r="G86">
        <v>2.9280499999999998</v>
      </c>
      <c r="H86">
        <v>-7.7780000000000002E-2</v>
      </c>
      <c r="I86">
        <v>66.329499999999996</v>
      </c>
      <c r="J86">
        <v>1.13334</v>
      </c>
      <c r="K86">
        <v>4.1389899999999997</v>
      </c>
      <c r="L86">
        <v>0.36955300000000002</v>
      </c>
      <c r="M86">
        <v>6.12188</v>
      </c>
      <c r="N86">
        <v>15.4581</v>
      </c>
      <c r="O86">
        <v>1.0416000000000001</v>
      </c>
      <c r="P86">
        <v>1.4857</v>
      </c>
      <c r="Q86">
        <v>0.21442</v>
      </c>
      <c r="R86">
        <v>0.39116899999999999</v>
      </c>
      <c r="S86">
        <v>0</v>
      </c>
      <c r="T86">
        <v>99.534499999999994</v>
      </c>
      <c r="U86">
        <v>47.729799999999997</v>
      </c>
    </row>
    <row r="87" spans="1:21" x14ac:dyDescent="0.25">
      <c r="A87" t="s">
        <v>18</v>
      </c>
      <c r="G87">
        <v>1.88697</v>
      </c>
      <c r="H87">
        <v>-7.8469999999999998E-2</v>
      </c>
      <c r="I87">
        <v>60.231499999999997</v>
      </c>
      <c r="J87">
        <v>0.67775600000000003</v>
      </c>
      <c r="K87">
        <v>8.0362399999999994</v>
      </c>
      <c r="L87">
        <v>0.65848200000000001</v>
      </c>
      <c r="M87">
        <v>10.1877</v>
      </c>
      <c r="N87">
        <v>13.6599</v>
      </c>
      <c r="O87">
        <v>3.51349</v>
      </c>
      <c r="P87">
        <v>1.1136699999999999</v>
      </c>
      <c r="Q87">
        <v>0.690245</v>
      </c>
      <c r="R87">
        <v>0.13559499999999999</v>
      </c>
      <c r="S87">
        <v>0</v>
      </c>
      <c r="T87">
        <v>100.71299999999999</v>
      </c>
      <c r="U87">
        <v>46.693600000000004</v>
      </c>
    </row>
    <row r="88" spans="1:21" x14ac:dyDescent="0.25">
      <c r="A88" t="s">
        <v>424</v>
      </c>
    </row>
    <row r="89" spans="1:21" x14ac:dyDescent="0.25">
      <c r="A89" t="s">
        <v>425</v>
      </c>
      <c r="F89" t="s">
        <v>38</v>
      </c>
      <c r="G89">
        <f>AVERAGE(G67:G87)</f>
        <v>3.9764742857142856</v>
      </c>
      <c r="H89">
        <f t="shared" ref="H89:U89" si="14">AVERAGE(H67:H87)</f>
        <v>-3.4550523809523816E-2</v>
      </c>
      <c r="I89">
        <f t="shared" si="14"/>
        <v>68.150871428571435</v>
      </c>
      <c r="J89">
        <f t="shared" si="14"/>
        <v>0.74899319047619062</v>
      </c>
      <c r="K89">
        <f t="shared" si="14"/>
        <v>1.921983</v>
      </c>
      <c r="L89">
        <f t="shared" si="14"/>
        <v>0.12333152380952381</v>
      </c>
      <c r="M89">
        <f t="shared" si="14"/>
        <v>4.3348266666666673</v>
      </c>
      <c r="N89">
        <f t="shared" si="14"/>
        <v>18.328485714285712</v>
      </c>
      <c r="O89">
        <f t="shared" si="14"/>
        <v>0.8672793333333334</v>
      </c>
      <c r="P89">
        <f t="shared" si="14"/>
        <v>2.0562157142857145</v>
      </c>
      <c r="Q89">
        <f t="shared" si="14"/>
        <v>0.23985795238095231</v>
      </c>
      <c r="R89">
        <f t="shared" si="14"/>
        <v>4.8934190476190485E-2</v>
      </c>
      <c r="S89">
        <f t="shared" si="14"/>
        <v>0</v>
      </c>
      <c r="T89">
        <f t="shared" si="14"/>
        <v>100.76273809523812</v>
      </c>
      <c r="U89">
        <f t="shared" si="14"/>
        <v>48.787228571428557</v>
      </c>
    </row>
    <row r="90" spans="1:21" x14ac:dyDescent="0.25">
      <c r="F90" t="s">
        <v>39</v>
      </c>
      <c r="G90">
        <f>STDEV(G67:G87)/SQRT((COUNT(G67:G87)))</f>
        <v>0.2165372081262924</v>
      </c>
      <c r="H90">
        <f t="shared" ref="H90:U90" si="15">STDEV(H67:H87)/SQRT((COUNT(H67:H87)))</f>
        <v>3.3384096447518746E-2</v>
      </c>
      <c r="I90">
        <f t="shared" si="15"/>
        <v>0.50859491435873105</v>
      </c>
      <c r="J90">
        <f t="shared" si="15"/>
        <v>7.4865026307845292E-2</v>
      </c>
      <c r="K90">
        <f t="shared" si="15"/>
        <v>0.38074420410165133</v>
      </c>
      <c r="L90">
        <f t="shared" si="15"/>
        <v>3.7644485538270323E-2</v>
      </c>
      <c r="M90">
        <f t="shared" si="15"/>
        <v>0.33427655769076453</v>
      </c>
      <c r="N90">
        <f t="shared" si="15"/>
        <v>0.3603944053979985</v>
      </c>
      <c r="O90">
        <f t="shared" si="15"/>
        <v>0.1523419166470972</v>
      </c>
      <c r="P90">
        <f t="shared" si="15"/>
        <v>6.9689857704968217E-2</v>
      </c>
      <c r="Q90">
        <f t="shared" si="15"/>
        <v>2.7189137856913913E-2</v>
      </c>
      <c r="R90">
        <f t="shared" si="15"/>
        <v>2.9706132002750758E-2</v>
      </c>
      <c r="S90">
        <f t="shared" si="15"/>
        <v>0</v>
      </c>
      <c r="T90">
        <f t="shared" si="15"/>
        <v>0.22526999794703403</v>
      </c>
      <c r="U90">
        <f t="shared" si="15"/>
        <v>0.17910281154141841</v>
      </c>
    </row>
    <row r="92" spans="1:21" x14ac:dyDescent="0.25">
      <c r="A92" s="2" t="s">
        <v>426</v>
      </c>
      <c r="G92" s="2" t="s">
        <v>23</v>
      </c>
      <c r="H92" s="2" t="s">
        <v>24</v>
      </c>
      <c r="I92" s="2" t="s">
        <v>25</v>
      </c>
      <c r="J92" s="2" t="s">
        <v>26</v>
      </c>
      <c r="K92" s="2" t="s">
        <v>27</v>
      </c>
      <c r="L92" s="2" t="s">
        <v>28</v>
      </c>
      <c r="M92" s="2" t="s">
        <v>29</v>
      </c>
      <c r="N92" s="2" t="s">
        <v>30</v>
      </c>
      <c r="O92" s="2" t="s">
        <v>31</v>
      </c>
      <c r="P92" s="2" t="s">
        <v>32</v>
      </c>
      <c r="Q92" s="2" t="s">
        <v>33</v>
      </c>
      <c r="R92" s="2" t="s">
        <v>34</v>
      </c>
      <c r="S92" s="2" t="s">
        <v>35</v>
      </c>
      <c r="T92" s="2" t="s">
        <v>36</v>
      </c>
      <c r="U92" s="2" t="s">
        <v>37</v>
      </c>
    </row>
    <row r="93" spans="1:21" x14ac:dyDescent="0.25">
      <c r="A93" t="s">
        <v>1</v>
      </c>
      <c r="G93">
        <v>6.0127499999999996</v>
      </c>
      <c r="H93">
        <v>-7.7460000000000001E-2</v>
      </c>
      <c r="I93">
        <v>66.081599999999995</v>
      </c>
      <c r="J93">
        <v>1.70977</v>
      </c>
      <c r="K93">
        <v>0.61112699999999998</v>
      </c>
      <c r="L93">
        <v>-6.7479999999999998E-2</v>
      </c>
      <c r="M93">
        <v>3.7396799999999999</v>
      </c>
      <c r="N93">
        <v>19.294599999999999</v>
      </c>
      <c r="O93">
        <v>0.65351899999999996</v>
      </c>
      <c r="P93">
        <v>2.0499299999999998</v>
      </c>
      <c r="Q93">
        <v>0.36976999999999999</v>
      </c>
      <c r="R93">
        <v>0.39326800000000001</v>
      </c>
      <c r="S93">
        <v>0</v>
      </c>
      <c r="T93">
        <v>100.771</v>
      </c>
      <c r="U93">
        <v>48.1815</v>
      </c>
    </row>
    <row r="94" spans="1:21" x14ac:dyDescent="0.25">
      <c r="A94" t="s">
        <v>377</v>
      </c>
      <c r="G94">
        <v>4.4151600000000002</v>
      </c>
      <c r="H94">
        <v>0.37251600000000001</v>
      </c>
      <c r="I94">
        <v>65.872500000000002</v>
      </c>
      <c r="J94">
        <v>1.97139</v>
      </c>
      <c r="K94">
        <v>0.87460599999999999</v>
      </c>
      <c r="L94">
        <v>-4.947E-2</v>
      </c>
      <c r="M94">
        <v>3.0854400000000002</v>
      </c>
      <c r="N94">
        <v>18.8155</v>
      </c>
      <c r="O94">
        <v>0.65489399999999998</v>
      </c>
      <c r="P94">
        <v>2.4451800000000001</v>
      </c>
      <c r="Q94">
        <v>0.26029600000000003</v>
      </c>
      <c r="R94">
        <v>-9.8860000000000003E-2</v>
      </c>
      <c r="S94">
        <v>0</v>
      </c>
      <c r="T94">
        <v>98.619200000000006</v>
      </c>
      <c r="U94">
        <v>47.585900000000002</v>
      </c>
    </row>
    <row r="95" spans="1:21" x14ac:dyDescent="0.25">
      <c r="A95" t="s">
        <v>144</v>
      </c>
      <c r="G95">
        <v>5.5517399999999997</v>
      </c>
      <c r="H95">
        <v>0.37253599999999998</v>
      </c>
      <c r="I95">
        <v>66.612399999999994</v>
      </c>
      <c r="J95">
        <v>1.6479699999999999</v>
      </c>
      <c r="K95">
        <v>0.83883600000000003</v>
      </c>
      <c r="L95">
        <v>-3.2160000000000001E-2</v>
      </c>
      <c r="M95">
        <v>3.6522800000000002</v>
      </c>
      <c r="N95">
        <v>18.124400000000001</v>
      </c>
      <c r="O95">
        <v>0.80972100000000002</v>
      </c>
      <c r="P95">
        <v>1.97848</v>
      </c>
      <c r="Q95">
        <v>-4.0099999999999997E-3</v>
      </c>
      <c r="R95">
        <v>0.20927699999999999</v>
      </c>
      <c r="S95">
        <v>0</v>
      </c>
      <c r="T95">
        <v>99.761399999999995</v>
      </c>
      <c r="U95">
        <v>47.944699999999997</v>
      </c>
    </row>
    <row r="96" spans="1:21" x14ac:dyDescent="0.25">
      <c r="A96" t="s">
        <v>378</v>
      </c>
      <c r="G96">
        <v>5.5197700000000003</v>
      </c>
      <c r="H96">
        <v>-7.7350000000000002E-2</v>
      </c>
      <c r="I96">
        <v>65.841999999999999</v>
      </c>
      <c r="J96">
        <v>1.45824</v>
      </c>
      <c r="K96">
        <v>1.01912</v>
      </c>
      <c r="L96">
        <v>2.1641000000000001E-2</v>
      </c>
      <c r="M96">
        <v>3.83846</v>
      </c>
      <c r="N96">
        <v>19.020600000000002</v>
      </c>
      <c r="O96">
        <v>0.50045200000000001</v>
      </c>
      <c r="P96">
        <v>1.99725</v>
      </c>
      <c r="Q96">
        <v>0.12926699999999999</v>
      </c>
      <c r="R96">
        <v>2.5544000000000001E-2</v>
      </c>
      <c r="S96">
        <v>0</v>
      </c>
      <c r="T96">
        <v>99.295000000000002</v>
      </c>
      <c r="U96">
        <v>47.741500000000002</v>
      </c>
    </row>
    <row r="97" spans="1:21" x14ac:dyDescent="0.25">
      <c r="A97" t="s">
        <v>4</v>
      </c>
      <c r="G97">
        <v>6.4004899999999996</v>
      </c>
      <c r="H97">
        <v>0.147478</v>
      </c>
      <c r="I97">
        <v>65.075999999999993</v>
      </c>
      <c r="J97">
        <v>1.26593</v>
      </c>
      <c r="K97">
        <v>0.60988500000000001</v>
      </c>
      <c r="L97">
        <v>4.4450000000000002E-3</v>
      </c>
      <c r="M97">
        <v>3.7488600000000001</v>
      </c>
      <c r="N97">
        <v>18.668399999999998</v>
      </c>
      <c r="O97">
        <v>0.42301899999999998</v>
      </c>
      <c r="P97">
        <v>2.40543</v>
      </c>
      <c r="Q97">
        <v>0.21790899999999999</v>
      </c>
      <c r="R97">
        <v>-3.5819999999999998E-2</v>
      </c>
      <c r="S97">
        <v>0</v>
      </c>
      <c r="T97">
        <v>98.932000000000002</v>
      </c>
      <c r="U97">
        <v>47.359699999999997</v>
      </c>
    </row>
    <row r="98" spans="1:21" x14ac:dyDescent="0.25">
      <c r="A98" t="s">
        <v>21</v>
      </c>
      <c r="G98">
        <v>6.0175200000000002</v>
      </c>
      <c r="H98">
        <v>-7.7240000000000003E-2</v>
      </c>
      <c r="I98">
        <v>67.201099999999997</v>
      </c>
      <c r="J98">
        <v>1.0734699999999999</v>
      </c>
      <c r="K98">
        <v>0.74429699999999999</v>
      </c>
      <c r="L98">
        <v>2.3229E-2</v>
      </c>
      <c r="M98">
        <v>3.4416099999999998</v>
      </c>
      <c r="N98">
        <v>18.913499999999999</v>
      </c>
      <c r="O98">
        <v>3.4867000000000002E-2</v>
      </c>
      <c r="P98">
        <v>2.4852099999999999</v>
      </c>
      <c r="Q98">
        <v>0.21892</v>
      </c>
      <c r="R98">
        <v>0.21182799999999999</v>
      </c>
      <c r="S98">
        <v>0</v>
      </c>
      <c r="T98">
        <v>100.288</v>
      </c>
      <c r="U98">
        <v>48.2896</v>
      </c>
    </row>
    <row r="99" spans="1:21" x14ac:dyDescent="0.25">
      <c r="A99" t="s">
        <v>427</v>
      </c>
      <c r="G99">
        <v>5.3063700000000003</v>
      </c>
      <c r="H99">
        <v>0.37326599999999999</v>
      </c>
      <c r="I99">
        <v>67.383499999999998</v>
      </c>
      <c r="J99">
        <v>1.77963</v>
      </c>
      <c r="K99">
        <v>0.83434699999999995</v>
      </c>
      <c r="L99">
        <v>9.1901999999999998E-2</v>
      </c>
      <c r="M99">
        <v>3.2708699999999999</v>
      </c>
      <c r="N99">
        <v>18.576899999999998</v>
      </c>
      <c r="O99">
        <v>0.34490100000000001</v>
      </c>
      <c r="P99">
        <v>2.16805</v>
      </c>
      <c r="Q99">
        <v>0.129108</v>
      </c>
      <c r="R99">
        <v>2.5513999999999998E-2</v>
      </c>
      <c r="S99">
        <v>0</v>
      </c>
      <c r="T99">
        <v>100.28400000000001</v>
      </c>
      <c r="U99">
        <v>48.404699999999998</v>
      </c>
    </row>
    <row r="100" spans="1:21" x14ac:dyDescent="0.25">
      <c r="G100">
        <v>6.45831</v>
      </c>
      <c r="H100">
        <v>-7.7219999999999997E-2</v>
      </c>
      <c r="I100">
        <v>67.547600000000003</v>
      </c>
      <c r="J100">
        <v>1.0745</v>
      </c>
      <c r="K100">
        <v>0.70028900000000005</v>
      </c>
      <c r="L100">
        <v>-0.10012</v>
      </c>
      <c r="M100">
        <v>4.0816400000000002</v>
      </c>
      <c r="N100">
        <v>19.376300000000001</v>
      </c>
      <c r="O100">
        <v>0.42405199999999998</v>
      </c>
      <c r="P100">
        <v>1.98017</v>
      </c>
      <c r="Q100">
        <v>0.13069</v>
      </c>
      <c r="R100">
        <v>-3.4680000000000002E-2</v>
      </c>
      <c r="S100">
        <v>0</v>
      </c>
      <c r="T100">
        <v>101.562</v>
      </c>
      <c r="U100">
        <v>48.845999999999997</v>
      </c>
    </row>
    <row r="101" spans="1:21" x14ac:dyDescent="0.25">
      <c r="A101" t="s">
        <v>428</v>
      </c>
      <c r="G101">
        <v>6.1761999999999997</v>
      </c>
      <c r="H101">
        <v>-7.7270000000000005E-2</v>
      </c>
      <c r="I101">
        <v>67.371399999999994</v>
      </c>
      <c r="J101">
        <v>0.944716</v>
      </c>
      <c r="K101">
        <v>0.60738499999999995</v>
      </c>
      <c r="L101">
        <v>-3.0380000000000001E-2</v>
      </c>
      <c r="M101">
        <v>3.6571099999999999</v>
      </c>
      <c r="N101">
        <v>19.466100000000001</v>
      </c>
      <c r="O101">
        <v>0.81213100000000005</v>
      </c>
      <c r="P101">
        <v>2.2219099999999998</v>
      </c>
      <c r="Q101">
        <v>0.19609099999999999</v>
      </c>
      <c r="R101">
        <v>2.6263000000000002E-2</v>
      </c>
      <c r="S101">
        <v>0</v>
      </c>
      <c r="T101">
        <v>101.372</v>
      </c>
      <c r="U101">
        <v>48.724600000000002</v>
      </c>
    </row>
    <row r="102" spans="1:21" x14ac:dyDescent="0.25">
      <c r="A102" t="s">
        <v>429</v>
      </c>
      <c r="G102">
        <v>7.2413299999999996</v>
      </c>
      <c r="H102">
        <v>-7.7109999999999998E-2</v>
      </c>
      <c r="I102">
        <v>66.361500000000007</v>
      </c>
      <c r="J102">
        <v>0.88176600000000005</v>
      </c>
      <c r="K102">
        <v>0.88871</v>
      </c>
      <c r="L102">
        <v>6.8719999999999996E-3</v>
      </c>
      <c r="M102">
        <v>3.2560099999999998</v>
      </c>
      <c r="N102">
        <v>19.927099999999999</v>
      </c>
      <c r="O102">
        <v>0.19109400000000001</v>
      </c>
      <c r="P102">
        <v>2.3925200000000002</v>
      </c>
      <c r="Q102">
        <v>0.330096</v>
      </c>
      <c r="R102">
        <v>2.7889000000000001E-2</v>
      </c>
      <c r="S102">
        <v>0</v>
      </c>
      <c r="T102">
        <v>101.428</v>
      </c>
      <c r="U102">
        <v>48.616700000000002</v>
      </c>
    </row>
    <row r="103" spans="1:21" x14ac:dyDescent="0.25">
      <c r="A103" t="s">
        <v>430</v>
      </c>
      <c r="G103">
        <v>5.16737</v>
      </c>
      <c r="H103">
        <v>0.37335000000000002</v>
      </c>
      <c r="I103">
        <v>67.193799999999996</v>
      </c>
      <c r="J103">
        <v>1.84141</v>
      </c>
      <c r="K103">
        <v>0.971916</v>
      </c>
      <c r="L103">
        <v>-6.7140000000000005E-2</v>
      </c>
      <c r="M103">
        <v>3.1389800000000001</v>
      </c>
      <c r="N103">
        <v>19.406300000000002</v>
      </c>
      <c r="O103">
        <v>0.732518</v>
      </c>
      <c r="P103">
        <v>1.9444900000000001</v>
      </c>
      <c r="Q103">
        <v>8.4463999999999997E-2</v>
      </c>
      <c r="R103">
        <v>0.14831800000000001</v>
      </c>
      <c r="S103">
        <v>0</v>
      </c>
      <c r="T103">
        <v>100.93600000000001</v>
      </c>
      <c r="U103">
        <v>48.6967</v>
      </c>
    </row>
    <row r="104" spans="1:21" x14ac:dyDescent="0.25">
      <c r="A104" t="s">
        <v>431</v>
      </c>
      <c r="G104">
        <v>5.44719</v>
      </c>
      <c r="H104">
        <v>-7.7350000000000002E-2</v>
      </c>
      <c r="I104">
        <v>67.0929</v>
      </c>
      <c r="J104">
        <v>1.4584900000000001</v>
      </c>
      <c r="K104">
        <v>0.78841099999999997</v>
      </c>
      <c r="L104">
        <v>0.109663</v>
      </c>
      <c r="M104">
        <v>3.4169499999999999</v>
      </c>
      <c r="N104">
        <v>18.9727</v>
      </c>
      <c r="O104">
        <v>0.57817700000000005</v>
      </c>
      <c r="P104">
        <v>2.2591999999999999</v>
      </c>
      <c r="Q104">
        <v>0.21734100000000001</v>
      </c>
      <c r="R104">
        <v>-3.6130000000000002E-2</v>
      </c>
      <c r="S104">
        <v>0</v>
      </c>
      <c r="T104">
        <v>100.22799999999999</v>
      </c>
      <c r="U104">
        <v>48.266399999999997</v>
      </c>
    </row>
    <row r="105" spans="1:21" x14ac:dyDescent="0.25">
      <c r="A105" t="s">
        <v>432</v>
      </c>
      <c r="G105">
        <v>5.0843299999999996</v>
      </c>
      <c r="H105">
        <v>-7.7420000000000003E-2</v>
      </c>
      <c r="I105">
        <v>66.276499999999999</v>
      </c>
      <c r="J105">
        <v>1.90747</v>
      </c>
      <c r="K105">
        <v>1.2456499999999999</v>
      </c>
      <c r="L105">
        <v>0.16144800000000001</v>
      </c>
      <c r="M105">
        <v>3.9475199999999999</v>
      </c>
      <c r="N105">
        <v>19.207999999999998</v>
      </c>
      <c r="O105">
        <v>0.189029</v>
      </c>
      <c r="P105">
        <v>2.0703399999999998</v>
      </c>
      <c r="Q105">
        <v>0.12862399999999999</v>
      </c>
      <c r="R105">
        <v>2.4792000000000002E-2</v>
      </c>
      <c r="S105">
        <v>0</v>
      </c>
      <c r="T105">
        <v>100.166</v>
      </c>
      <c r="U105">
        <v>48.1556</v>
      </c>
    </row>
    <row r="106" spans="1:21" x14ac:dyDescent="0.25">
      <c r="A106" t="s">
        <v>433</v>
      </c>
    </row>
    <row r="107" spans="1:21" x14ac:dyDescent="0.25">
      <c r="A107" t="s">
        <v>434</v>
      </c>
      <c r="F107" t="s">
        <v>38</v>
      </c>
      <c r="G107">
        <f>AVERAGE(G93:G105)</f>
        <v>5.7537330769230772</v>
      </c>
      <c r="H107">
        <f t="shared" ref="H107:U107" si="16">AVERAGE(H93:H105)</f>
        <v>7.85173846153846E-2</v>
      </c>
      <c r="I107">
        <f t="shared" si="16"/>
        <v>66.608676923076914</v>
      </c>
      <c r="J107">
        <f t="shared" si="16"/>
        <v>1.4626732307692309</v>
      </c>
      <c r="K107">
        <f t="shared" si="16"/>
        <v>0.82573684615384602</v>
      </c>
      <c r="L107">
        <f t="shared" si="16"/>
        <v>5.5730769230769228E-3</v>
      </c>
      <c r="M107">
        <f t="shared" si="16"/>
        <v>3.5596469230769228</v>
      </c>
      <c r="N107">
        <f t="shared" si="16"/>
        <v>19.059261538461538</v>
      </c>
      <c r="O107">
        <f t="shared" si="16"/>
        <v>0.4883364615384615</v>
      </c>
      <c r="P107">
        <f t="shared" si="16"/>
        <v>2.1844738461538467</v>
      </c>
      <c r="Q107">
        <f t="shared" si="16"/>
        <v>0.18527430769230768</v>
      </c>
      <c r="R107">
        <f t="shared" si="16"/>
        <v>6.8246384615384625E-2</v>
      </c>
      <c r="S107">
        <f t="shared" si="16"/>
        <v>0</v>
      </c>
      <c r="T107">
        <f t="shared" si="16"/>
        <v>100.28019999999999</v>
      </c>
      <c r="U107">
        <f t="shared" si="16"/>
        <v>48.216430769230776</v>
      </c>
    </row>
    <row r="108" spans="1:21" x14ac:dyDescent="0.25">
      <c r="A108" t="s">
        <v>435</v>
      </c>
      <c r="F108" t="s">
        <v>39</v>
      </c>
      <c r="G108">
        <f>STDEV(G93:G105)/SQRT((COUNT(G93:G105)))</f>
        <v>0.20280345570370539</v>
      </c>
      <c r="H108">
        <f t="shared" ref="H108:U108" si="17">STDEV(H93:H105)/SQRT((COUNT(H93:H105)))</f>
        <v>5.914343166183101E-2</v>
      </c>
      <c r="I108">
        <f t="shared" si="17"/>
        <v>0.21060946881148823</v>
      </c>
      <c r="J108">
        <f t="shared" si="17"/>
        <v>0.10568965589307605</v>
      </c>
      <c r="K108">
        <f t="shared" si="17"/>
        <v>5.1001617909083995E-2</v>
      </c>
      <c r="L108">
        <f t="shared" si="17"/>
        <v>2.1288370408439974E-2</v>
      </c>
      <c r="M108">
        <f t="shared" si="17"/>
        <v>8.7657109833368635E-2</v>
      </c>
      <c r="N108">
        <f t="shared" si="17"/>
        <v>0.12825712232857828</v>
      </c>
      <c r="O108">
        <f t="shared" si="17"/>
        <v>6.9038521674739936E-2</v>
      </c>
      <c r="P108">
        <f t="shared" si="17"/>
        <v>5.4638502315727151E-2</v>
      </c>
      <c r="Q108">
        <f t="shared" si="17"/>
        <v>2.8017166283023202E-2</v>
      </c>
      <c r="R108">
        <f t="shared" si="17"/>
        <v>3.7700541745842066E-2</v>
      </c>
      <c r="S108">
        <f t="shared" si="17"/>
        <v>0</v>
      </c>
      <c r="T108">
        <f t="shared" si="17"/>
        <v>0.26135274424248306</v>
      </c>
      <c r="U108">
        <f t="shared" si="17"/>
        <v>0.12721467288810523</v>
      </c>
    </row>
    <row r="109" spans="1:21" x14ac:dyDescent="0.25">
      <c r="A109" t="s">
        <v>436</v>
      </c>
    </row>
    <row r="110" spans="1:21" x14ac:dyDescent="0.25">
      <c r="A110" t="s">
        <v>437</v>
      </c>
    </row>
    <row r="111" spans="1:21" x14ac:dyDescent="0.25">
      <c r="A111" t="s">
        <v>438</v>
      </c>
    </row>
    <row r="112" spans="1:21" x14ac:dyDescent="0.25">
      <c r="A112" t="s">
        <v>439</v>
      </c>
    </row>
    <row r="113" spans="1:21" x14ac:dyDescent="0.25">
      <c r="A113" t="s">
        <v>18</v>
      </c>
    </row>
    <row r="114" spans="1:21" x14ac:dyDescent="0.25">
      <c r="A114" t="s">
        <v>440</v>
      </c>
    </row>
    <row r="115" spans="1:21" x14ac:dyDescent="0.25">
      <c r="A115" t="s">
        <v>441</v>
      </c>
    </row>
    <row r="117" spans="1:21" x14ac:dyDescent="0.25">
      <c r="A117" s="2" t="s">
        <v>442</v>
      </c>
      <c r="G117" s="2" t="s">
        <v>23</v>
      </c>
      <c r="H117" s="2" t="s">
        <v>24</v>
      </c>
      <c r="I117" s="2" t="s">
        <v>25</v>
      </c>
      <c r="J117" s="2" t="s">
        <v>26</v>
      </c>
      <c r="K117" s="2" t="s">
        <v>27</v>
      </c>
      <c r="L117" s="2" t="s">
        <v>28</v>
      </c>
      <c r="M117" s="2" t="s">
        <v>29</v>
      </c>
      <c r="N117" s="2" t="s">
        <v>30</v>
      </c>
      <c r="O117" s="2" t="s">
        <v>31</v>
      </c>
      <c r="P117" s="2" t="s">
        <v>32</v>
      </c>
      <c r="Q117" s="2" t="s">
        <v>33</v>
      </c>
      <c r="R117" s="2" t="s">
        <v>34</v>
      </c>
      <c r="S117" s="2" t="s">
        <v>35</v>
      </c>
      <c r="T117" s="2" t="s">
        <v>36</v>
      </c>
      <c r="U117" s="2" t="s">
        <v>37</v>
      </c>
    </row>
    <row r="118" spans="1:21" x14ac:dyDescent="0.25">
      <c r="A118" t="s">
        <v>1</v>
      </c>
      <c r="G118">
        <v>6.2756400000000001</v>
      </c>
      <c r="H118">
        <v>-7.7340000000000006E-2</v>
      </c>
      <c r="I118">
        <v>64.127700000000004</v>
      </c>
      <c r="J118">
        <v>1.64744</v>
      </c>
      <c r="K118">
        <v>0.79621799999999998</v>
      </c>
      <c r="L118">
        <v>3.8543000000000001E-2</v>
      </c>
      <c r="M118">
        <v>3.4855399999999999</v>
      </c>
      <c r="N118">
        <v>19.6448</v>
      </c>
      <c r="O118">
        <v>0.34410200000000002</v>
      </c>
      <c r="P118">
        <v>2.0333899999999998</v>
      </c>
      <c r="Q118">
        <v>0.150643</v>
      </c>
      <c r="R118">
        <v>0.27141199999999999</v>
      </c>
      <c r="S118">
        <v>0</v>
      </c>
      <c r="T118">
        <v>98.738100000000003</v>
      </c>
      <c r="U118">
        <v>47.207900000000002</v>
      </c>
    </row>
    <row r="119" spans="1:21" x14ac:dyDescent="0.25">
      <c r="A119" t="s">
        <v>377</v>
      </c>
      <c r="G119">
        <v>7.0774800000000004</v>
      </c>
      <c r="H119">
        <v>-7.7299999999999994E-2</v>
      </c>
      <c r="I119">
        <v>65.959100000000007</v>
      </c>
      <c r="J119">
        <v>1.6498699999999999</v>
      </c>
      <c r="K119">
        <v>0.75312199999999996</v>
      </c>
      <c r="L119">
        <v>-3.1009999999999999E-2</v>
      </c>
      <c r="M119">
        <v>3.6339999999999999</v>
      </c>
      <c r="N119">
        <v>19.116099999999999</v>
      </c>
      <c r="O119">
        <v>0.26710400000000001</v>
      </c>
      <c r="P119">
        <v>2.27441</v>
      </c>
      <c r="Q119">
        <v>0.34965000000000002</v>
      </c>
      <c r="R119">
        <v>2.5574E-2</v>
      </c>
      <c r="S119">
        <v>0</v>
      </c>
      <c r="T119">
        <v>100.998</v>
      </c>
      <c r="U119">
        <v>48.195799999999998</v>
      </c>
    </row>
    <row r="120" spans="1:21" x14ac:dyDescent="0.25">
      <c r="A120" t="s">
        <v>144</v>
      </c>
      <c r="G120">
        <v>7.0862699999999998</v>
      </c>
      <c r="H120">
        <v>-7.7119999999999994E-2</v>
      </c>
      <c r="I120">
        <v>63.898699999999998</v>
      </c>
      <c r="J120">
        <v>0.68859400000000004</v>
      </c>
      <c r="K120">
        <v>0.93433600000000006</v>
      </c>
      <c r="L120">
        <v>-1.1180000000000001E-2</v>
      </c>
      <c r="M120">
        <v>3.5655999999999999</v>
      </c>
      <c r="N120">
        <v>19.8934</v>
      </c>
      <c r="O120">
        <v>0.50193699999999997</v>
      </c>
      <c r="P120">
        <v>2.3695599999999999</v>
      </c>
      <c r="Q120">
        <v>0.30757600000000002</v>
      </c>
      <c r="R120">
        <v>-9.5839999999999995E-2</v>
      </c>
      <c r="S120">
        <v>0</v>
      </c>
      <c r="T120">
        <v>99.061899999999994</v>
      </c>
      <c r="U120">
        <v>47.337600000000002</v>
      </c>
    </row>
    <row r="121" spans="1:21" x14ac:dyDescent="0.25">
      <c r="A121" t="s">
        <v>378</v>
      </c>
      <c r="G121">
        <v>5.8513799999999998</v>
      </c>
      <c r="H121">
        <v>-7.7439999999999995E-2</v>
      </c>
      <c r="I121">
        <v>66.451400000000007</v>
      </c>
      <c r="J121">
        <v>1.96652</v>
      </c>
      <c r="K121">
        <v>1.02515</v>
      </c>
      <c r="L121">
        <v>7.2608000000000006E-2</v>
      </c>
      <c r="M121">
        <v>3.3382399999999999</v>
      </c>
      <c r="N121">
        <v>19.606999999999999</v>
      </c>
      <c r="O121">
        <v>0.26586900000000002</v>
      </c>
      <c r="P121">
        <v>2.2009699999999999</v>
      </c>
      <c r="Q121">
        <v>0.25993100000000002</v>
      </c>
      <c r="R121">
        <v>0.39372499999999999</v>
      </c>
      <c r="S121">
        <v>0</v>
      </c>
      <c r="T121">
        <v>101.355</v>
      </c>
      <c r="U121">
        <v>48.529400000000003</v>
      </c>
    </row>
    <row r="122" spans="1:21" x14ac:dyDescent="0.25">
      <c r="A122" t="s">
        <v>4</v>
      </c>
      <c r="G122">
        <v>5.8502999999999998</v>
      </c>
      <c r="H122">
        <v>-7.7429999999999999E-2</v>
      </c>
      <c r="I122">
        <v>67.972200000000001</v>
      </c>
      <c r="J122">
        <v>1.9692700000000001</v>
      </c>
      <c r="K122">
        <v>0.47068599999999999</v>
      </c>
      <c r="L122">
        <v>-1.487E-2</v>
      </c>
      <c r="M122">
        <v>3.2672400000000001</v>
      </c>
      <c r="N122">
        <v>17.906600000000001</v>
      </c>
      <c r="O122">
        <v>0.57673300000000005</v>
      </c>
      <c r="P122">
        <v>2.2951999999999999</v>
      </c>
      <c r="Q122">
        <v>0.12806100000000001</v>
      </c>
      <c r="R122">
        <v>8.6005999999999999E-2</v>
      </c>
      <c r="S122">
        <v>0</v>
      </c>
      <c r="T122">
        <v>100.43</v>
      </c>
      <c r="U122">
        <v>48.238599999999998</v>
      </c>
    </row>
    <row r="123" spans="1:21" x14ac:dyDescent="0.25">
      <c r="A123" t="s">
        <v>21</v>
      </c>
      <c r="G123">
        <v>5.3781400000000001</v>
      </c>
      <c r="H123">
        <v>-7.7359999999999998E-2</v>
      </c>
      <c r="I123">
        <v>65.133499999999998</v>
      </c>
      <c r="J123">
        <v>1.3915200000000001</v>
      </c>
      <c r="K123">
        <v>0.92660900000000002</v>
      </c>
      <c r="L123">
        <v>0.108928</v>
      </c>
      <c r="M123">
        <v>3.3210999999999999</v>
      </c>
      <c r="N123">
        <v>19.8889</v>
      </c>
      <c r="O123">
        <v>0.57711599999999996</v>
      </c>
      <c r="P123">
        <v>2.16438</v>
      </c>
      <c r="Q123">
        <v>0.32680399999999998</v>
      </c>
      <c r="R123">
        <v>0.20979100000000001</v>
      </c>
      <c r="S123">
        <v>0</v>
      </c>
      <c r="T123">
        <v>99.349400000000003</v>
      </c>
      <c r="U123">
        <v>47.728900000000003</v>
      </c>
    </row>
    <row r="124" spans="1:21" x14ac:dyDescent="0.25">
      <c r="A124" t="s">
        <v>443</v>
      </c>
      <c r="G124">
        <v>6.63171</v>
      </c>
      <c r="H124">
        <v>0.14754100000000001</v>
      </c>
      <c r="I124">
        <v>65.206100000000006</v>
      </c>
      <c r="J124">
        <v>1.64882</v>
      </c>
      <c r="K124">
        <v>0.88917500000000005</v>
      </c>
      <c r="L124">
        <v>2.1604000000000002E-2</v>
      </c>
      <c r="M124">
        <v>3.2135699999999998</v>
      </c>
      <c r="N124">
        <v>19.725300000000001</v>
      </c>
      <c r="O124">
        <v>0.26694299999999999</v>
      </c>
      <c r="P124">
        <v>2.4440400000000002</v>
      </c>
      <c r="Q124">
        <v>0.17316799999999999</v>
      </c>
      <c r="R124">
        <v>0.148752</v>
      </c>
      <c r="S124">
        <v>0</v>
      </c>
      <c r="T124">
        <v>100.517</v>
      </c>
      <c r="U124">
        <v>48.028100000000002</v>
      </c>
    </row>
    <row r="125" spans="1:21" x14ac:dyDescent="0.25">
      <c r="G125">
        <v>5.87446</v>
      </c>
      <c r="H125">
        <v>-7.7280000000000001E-2</v>
      </c>
      <c r="I125">
        <v>66.359899999999996</v>
      </c>
      <c r="J125">
        <v>1.39367</v>
      </c>
      <c r="K125">
        <v>1.06582</v>
      </c>
      <c r="L125">
        <v>-4.8000000000000001E-2</v>
      </c>
      <c r="M125">
        <v>3.3104300000000002</v>
      </c>
      <c r="N125">
        <v>18.9892</v>
      </c>
      <c r="O125">
        <v>0.112155</v>
      </c>
      <c r="P125">
        <v>2.59511</v>
      </c>
      <c r="Q125">
        <v>0.196072</v>
      </c>
      <c r="R125">
        <v>0.14940100000000001</v>
      </c>
      <c r="S125">
        <v>0</v>
      </c>
      <c r="T125">
        <v>99.920900000000003</v>
      </c>
      <c r="U125">
        <v>47.992800000000003</v>
      </c>
    </row>
    <row r="126" spans="1:21" x14ac:dyDescent="0.25">
      <c r="A126" t="s">
        <v>444</v>
      </c>
      <c r="G126">
        <v>6.3275699999999997</v>
      </c>
      <c r="H126">
        <v>0.14752399999999999</v>
      </c>
      <c r="I126">
        <v>65.420500000000004</v>
      </c>
      <c r="J126">
        <v>1.45767</v>
      </c>
      <c r="K126">
        <v>0.74735399999999996</v>
      </c>
      <c r="L126">
        <v>4.3189999999999999E-3</v>
      </c>
      <c r="M126">
        <v>3.5813100000000002</v>
      </c>
      <c r="N126">
        <v>19.774000000000001</v>
      </c>
      <c r="O126">
        <v>0.34498000000000001</v>
      </c>
      <c r="P126">
        <v>2.3499699999999999</v>
      </c>
      <c r="Q126">
        <v>0.239676</v>
      </c>
      <c r="R126">
        <v>2.5753999999999999E-2</v>
      </c>
      <c r="S126">
        <v>0</v>
      </c>
      <c r="T126">
        <v>100.42100000000001</v>
      </c>
      <c r="U126">
        <v>48.089199999999998</v>
      </c>
    </row>
    <row r="127" spans="1:21" x14ac:dyDescent="0.25">
      <c r="A127" t="s">
        <v>445</v>
      </c>
      <c r="G127">
        <v>6.0284800000000001</v>
      </c>
      <c r="H127">
        <v>-7.7270000000000005E-2</v>
      </c>
      <c r="I127">
        <v>64.775099999999995</v>
      </c>
      <c r="J127">
        <v>1.39388</v>
      </c>
      <c r="K127">
        <v>0.653783</v>
      </c>
      <c r="L127">
        <v>-9.9900000000000003E-2</v>
      </c>
      <c r="M127">
        <v>3.5980599999999998</v>
      </c>
      <c r="N127">
        <v>19.2638</v>
      </c>
      <c r="O127">
        <v>0.42284699999999997</v>
      </c>
      <c r="P127">
        <v>2.1452200000000001</v>
      </c>
      <c r="Q127">
        <v>0.43828400000000001</v>
      </c>
      <c r="R127">
        <v>-3.5790000000000002E-2</v>
      </c>
      <c r="S127">
        <v>0</v>
      </c>
      <c r="T127">
        <v>98.506500000000003</v>
      </c>
      <c r="U127">
        <v>47.271000000000001</v>
      </c>
    </row>
    <row r="128" spans="1:21" x14ac:dyDescent="0.25">
      <c r="A128" t="s">
        <v>446</v>
      </c>
    </row>
    <row r="129" spans="1:21" x14ac:dyDescent="0.25">
      <c r="A129" t="s">
        <v>447</v>
      </c>
      <c r="F129" t="s">
        <v>38</v>
      </c>
      <c r="G129">
        <f>AVERAGE(G118:G127)</f>
        <v>6.238143</v>
      </c>
      <c r="H129">
        <f t="shared" ref="H129:U129" si="18">AVERAGE(H118:H127)</f>
        <v>-3.2347500000000001E-2</v>
      </c>
      <c r="I129">
        <f t="shared" si="18"/>
        <v>65.530419999999992</v>
      </c>
      <c r="J129">
        <f t="shared" si="18"/>
        <v>1.5207254000000001</v>
      </c>
      <c r="K129">
        <f t="shared" si="18"/>
        <v>0.82622530000000016</v>
      </c>
      <c r="L129">
        <f t="shared" si="18"/>
        <v>4.104199999999998E-3</v>
      </c>
      <c r="M129">
        <f t="shared" si="18"/>
        <v>3.4315089999999997</v>
      </c>
      <c r="N129">
        <f t="shared" si="18"/>
        <v>19.380910000000004</v>
      </c>
      <c r="O129">
        <f t="shared" si="18"/>
        <v>0.36797859999999993</v>
      </c>
      <c r="P129">
        <f t="shared" si="18"/>
        <v>2.2872250000000003</v>
      </c>
      <c r="Q129">
        <f t="shared" si="18"/>
        <v>0.25698649999999995</v>
      </c>
      <c r="R129">
        <f t="shared" si="18"/>
        <v>0.1178785</v>
      </c>
      <c r="S129">
        <f t="shared" si="18"/>
        <v>0</v>
      </c>
      <c r="T129">
        <f t="shared" si="18"/>
        <v>99.929779999999994</v>
      </c>
      <c r="U129">
        <f t="shared" si="18"/>
        <v>47.861930000000001</v>
      </c>
    </row>
    <row r="130" spans="1:21" x14ac:dyDescent="0.25">
      <c r="A130" t="s">
        <v>448</v>
      </c>
      <c r="F130" t="s">
        <v>39</v>
      </c>
      <c r="G130">
        <f>STDEV(G118:G127)/SQRT((COUNT(G118:G127)))</f>
        <v>0.17650750923308237</v>
      </c>
      <c r="H130">
        <f t="shared" ref="H130:U130" si="19">STDEV(H118:H127)/SQRT((COUNT(H118:H127)))</f>
        <v>2.9980013545045488E-2</v>
      </c>
      <c r="I130">
        <f t="shared" si="19"/>
        <v>0.38235746154612982</v>
      </c>
      <c r="J130">
        <f t="shared" si="19"/>
        <v>0.11520097142647898</v>
      </c>
      <c r="K130">
        <f t="shared" si="19"/>
        <v>5.6893065883882141E-2</v>
      </c>
      <c r="L130">
        <f t="shared" si="19"/>
        <v>1.9012123353738732E-2</v>
      </c>
      <c r="M130">
        <f t="shared" si="19"/>
        <v>4.9678188315732008E-2</v>
      </c>
      <c r="N130">
        <f t="shared" si="19"/>
        <v>0.19222222293192029</v>
      </c>
      <c r="O130">
        <f t="shared" si="19"/>
        <v>4.7799027837440854E-2</v>
      </c>
      <c r="P130">
        <f t="shared" si="19"/>
        <v>5.1365398627004864E-2</v>
      </c>
      <c r="Q130">
        <f t="shared" si="19"/>
        <v>3.124531144214553E-2</v>
      </c>
      <c r="R130">
        <f t="shared" si="19"/>
        <v>4.6829606193387732E-2</v>
      </c>
      <c r="S130">
        <f t="shared" si="19"/>
        <v>0</v>
      </c>
      <c r="T130">
        <f t="shared" si="19"/>
        <v>0.30812431033954862</v>
      </c>
      <c r="U130">
        <f t="shared" si="19"/>
        <v>0.14394555996394356</v>
      </c>
    </row>
    <row r="131" spans="1:21" x14ac:dyDescent="0.25">
      <c r="A131" t="s">
        <v>449</v>
      </c>
    </row>
    <row r="132" spans="1:21" x14ac:dyDescent="0.25">
      <c r="A132" t="s">
        <v>450</v>
      </c>
    </row>
    <row r="133" spans="1:21" x14ac:dyDescent="0.25">
      <c r="A133" t="s">
        <v>451</v>
      </c>
    </row>
    <row r="134" spans="1:21" x14ac:dyDescent="0.25">
      <c r="A134" t="s">
        <v>452</v>
      </c>
    </row>
    <row r="135" spans="1:21" x14ac:dyDescent="0.25">
      <c r="A135" t="s">
        <v>453</v>
      </c>
    </row>
    <row r="136" spans="1:21" x14ac:dyDescent="0.25">
      <c r="A136" t="s">
        <v>454</v>
      </c>
    </row>
    <row r="137" spans="1:21" x14ac:dyDescent="0.25">
      <c r="A137" t="s">
        <v>455</v>
      </c>
    </row>
    <row r="138" spans="1:21" x14ac:dyDescent="0.25">
      <c r="A138" t="s">
        <v>18</v>
      </c>
    </row>
    <row r="139" spans="1:21" x14ac:dyDescent="0.25">
      <c r="A139" t="s">
        <v>456</v>
      </c>
    </row>
    <row r="140" spans="1:21" x14ac:dyDescent="0.25">
      <c r="A140" t="s">
        <v>457</v>
      </c>
    </row>
    <row r="143" spans="1:21" x14ac:dyDescent="0.25">
      <c r="A143" s="2" t="s">
        <v>458</v>
      </c>
      <c r="G143" s="2" t="s">
        <v>23</v>
      </c>
      <c r="H143" s="2" t="s">
        <v>24</v>
      </c>
      <c r="I143" s="2" t="s">
        <v>25</v>
      </c>
      <c r="J143" s="2" t="s">
        <v>26</v>
      </c>
      <c r="K143" s="2" t="s">
        <v>27</v>
      </c>
      <c r="L143" s="2" t="s">
        <v>28</v>
      </c>
      <c r="M143" s="2" t="s">
        <v>29</v>
      </c>
      <c r="N143" s="2" t="s">
        <v>30</v>
      </c>
      <c r="O143" s="2" t="s">
        <v>31</v>
      </c>
      <c r="P143" s="2" t="s">
        <v>32</v>
      </c>
      <c r="Q143" s="2" t="s">
        <v>33</v>
      </c>
      <c r="R143" s="2" t="s">
        <v>34</v>
      </c>
      <c r="S143" s="2" t="s">
        <v>35</v>
      </c>
      <c r="T143" s="2" t="s">
        <v>36</v>
      </c>
      <c r="U143" s="2" t="s">
        <v>37</v>
      </c>
    </row>
    <row r="144" spans="1:21" x14ac:dyDescent="0.25">
      <c r="A144" t="s">
        <v>1</v>
      </c>
      <c r="G144">
        <v>5.7767200000000001</v>
      </c>
      <c r="H144">
        <v>-7.7170000000000002E-2</v>
      </c>
      <c r="I144">
        <v>67.23</v>
      </c>
      <c r="J144">
        <v>0.81675900000000001</v>
      </c>
      <c r="K144">
        <v>1.2905800000000001</v>
      </c>
      <c r="L144">
        <v>5.9149E-2</v>
      </c>
      <c r="M144">
        <v>3.1091199999999999</v>
      </c>
      <c r="N144">
        <v>19.186800000000002</v>
      </c>
      <c r="O144">
        <v>0.50173199999999996</v>
      </c>
      <c r="P144">
        <v>2.3007</v>
      </c>
      <c r="Q144">
        <v>6.4569000000000001E-2</v>
      </c>
      <c r="R144">
        <v>8.9042999999999997E-2</v>
      </c>
      <c r="S144">
        <v>0</v>
      </c>
      <c r="T144">
        <v>100.348</v>
      </c>
      <c r="U144">
        <v>48.433500000000002</v>
      </c>
    </row>
    <row r="145" spans="1:21" x14ac:dyDescent="0.25">
      <c r="A145" t="s">
        <v>377</v>
      </c>
      <c r="G145">
        <v>5.6284000000000001</v>
      </c>
      <c r="H145">
        <v>-7.7189999999999995E-2</v>
      </c>
      <c r="I145">
        <v>68.735100000000003</v>
      </c>
      <c r="J145">
        <v>0.94608700000000001</v>
      </c>
      <c r="K145">
        <v>1.2418899999999999</v>
      </c>
      <c r="L145">
        <v>-2.904E-2</v>
      </c>
      <c r="M145">
        <v>3.5695899999999998</v>
      </c>
      <c r="N145">
        <v>19.111899999999999</v>
      </c>
      <c r="O145">
        <v>0.34647</v>
      </c>
      <c r="P145">
        <v>2.2806999999999999</v>
      </c>
      <c r="Q145">
        <v>0.15306500000000001</v>
      </c>
      <c r="R145">
        <v>-3.4299999999999997E-2</v>
      </c>
      <c r="S145">
        <v>0</v>
      </c>
      <c r="T145">
        <v>101.873</v>
      </c>
      <c r="U145">
        <v>49.245100000000001</v>
      </c>
    </row>
    <row r="146" spans="1:21" x14ac:dyDescent="0.25">
      <c r="A146" t="s">
        <v>144</v>
      </c>
      <c r="G146">
        <v>5.2778999999999998</v>
      </c>
      <c r="H146">
        <v>-7.7219999999999997E-2</v>
      </c>
      <c r="I146">
        <v>69.4542</v>
      </c>
      <c r="J146">
        <v>1.58876</v>
      </c>
      <c r="K146">
        <v>0.83005300000000004</v>
      </c>
      <c r="L146">
        <v>5.3489999999999996E-3</v>
      </c>
      <c r="M146">
        <v>3.4031099999999999</v>
      </c>
      <c r="N146">
        <v>18.872299999999999</v>
      </c>
      <c r="O146">
        <v>0.19031500000000001</v>
      </c>
      <c r="P146">
        <v>2.24396</v>
      </c>
      <c r="Q146">
        <v>-2.1800000000000001E-3</v>
      </c>
      <c r="R146">
        <v>-9.6670000000000006E-2</v>
      </c>
      <c r="S146">
        <v>0</v>
      </c>
      <c r="T146">
        <v>101.69</v>
      </c>
      <c r="U146">
        <v>49.250799999999998</v>
      </c>
    </row>
    <row r="147" spans="1:21" x14ac:dyDescent="0.25">
      <c r="A147" t="s">
        <v>378</v>
      </c>
      <c r="G147">
        <v>5.5687300000000004</v>
      </c>
      <c r="H147">
        <v>-7.7179999999999999E-2</v>
      </c>
      <c r="I147">
        <v>68.532399999999996</v>
      </c>
      <c r="J147">
        <v>0.81625899999999996</v>
      </c>
      <c r="K147">
        <v>0.74026099999999995</v>
      </c>
      <c r="L147">
        <v>9.4080999999999998E-2</v>
      </c>
      <c r="M147">
        <v>3.2927300000000002</v>
      </c>
      <c r="N147">
        <v>19.252099999999999</v>
      </c>
      <c r="O147">
        <v>0.42369499999999999</v>
      </c>
      <c r="P147">
        <v>2.2072500000000002</v>
      </c>
      <c r="Q147">
        <v>6.4339999999999994E-2</v>
      </c>
      <c r="R147">
        <v>0.212063</v>
      </c>
      <c r="S147">
        <v>0</v>
      </c>
      <c r="T147">
        <v>101.127</v>
      </c>
      <c r="U147">
        <v>48.941800000000001</v>
      </c>
    </row>
    <row r="148" spans="1:21" x14ac:dyDescent="0.25">
      <c r="A148" t="s">
        <v>4</v>
      </c>
      <c r="G148">
        <v>6.2977400000000001</v>
      </c>
      <c r="H148">
        <v>-7.7160000000000006E-2</v>
      </c>
      <c r="I148">
        <v>67.259799999999998</v>
      </c>
      <c r="J148">
        <v>0.88086500000000001</v>
      </c>
      <c r="K148">
        <v>1.0663400000000001</v>
      </c>
      <c r="L148">
        <v>2.3507E-2</v>
      </c>
      <c r="M148">
        <v>3.7151200000000002</v>
      </c>
      <c r="N148">
        <v>19.095099999999999</v>
      </c>
      <c r="O148">
        <v>0.190523</v>
      </c>
      <c r="P148">
        <v>2.42666</v>
      </c>
      <c r="Q148">
        <v>0.24113799999999999</v>
      </c>
      <c r="R148">
        <v>8.8628999999999999E-2</v>
      </c>
      <c r="S148">
        <v>0</v>
      </c>
      <c r="T148">
        <v>101.208</v>
      </c>
      <c r="U148">
        <v>48.6494</v>
      </c>
    </row>
    <row r="149" spans="1:21" x14ac:dyDescent="0.25">
      <c r="A149" t="s">
        <v>195</v>
      </c>
      <c r="G149">
        <v>5.7935499999999998</v>
      </c>
      <c r="H149">
        <v>0.14814099999999999</v>
      </c>
      <c r="I149">
        <v>67.061199999999999</v>
      </c>
      <c r="J149">
        <v>1.4593400000000001</v>
      </c>
      <c r="K149">
        <v>1.15554</v>
      </c>
      <c r="L149">
        <v>2.2991999999999999E-2</v>
      </c>
      <c r="M149">
        <v>3.2351000000000001</v>
      </c>
      <c r="N149">
        <v>19.047899999999998</v>
      </c>
      <c r="O149">
        <v>0.190249</v>
      </c>
      <c r="P149">
        <v>2.24281</v>
      </c>
      <c r="Q149">
        <v>0.24047399999999999</v>
      </c>
      <c r="R149">
        <v>-3.4970000000000001E-2</v>
      </c>
      <c r="S149">
        <v>0</v>
      </c>
      <c r="T149">
        <v>100.562</v>
      </c>
      <c r="U149">
        <v>48.487299999999998</v>
      </c>
    </row>
    <row r="150" spans="1:21" x14ac:dyDescent="0.25">
      <c r="A150" t="s">
        <v>379</v>
      </c>
      <c r="G150">
        <v>4.7469799999999998</v>
      </c>
      <c r="H150">
        <v>-7.7210000000000001E-2</v>
      </c>
      <c r="I150">
        <v>69.147400000000005</v>
      </c>
      <c r="J150">
        <v>1.3325400000000001</v>
      </c>
      <c r="K150">
        <v>0.68880300000000005</v>
      </c>
      <c r="L150">
        <v>-4.6719999999999998E-2</v>
      </c>
      <c r="M150">
        <v>3.2194400000000001</v>
      </c>
      <c r="N150">
        <v>19.374600000000001</v>
      </c>
      <c r="O150">
        <v>0.42426000000000003</v>
      </c>
      <c r="P150">
        <v>1.96678</v>
      </c>
      <c r="Q150">
        <v>4.2479999999999997E-2</v>
      </c>
      <c r="R150">
        <v>-0.15769</v>
      </c>
      <c r="S150">
        <v>0</v>
      </c>
      <c r="T150">
        <v>100.66200000000001</v>
      </c>
      <c r="U150">
        <v>49.015300000000003</v>
      </c>
    </row>
    <row r="151" spans="1:21" x14ac:dyDescent="0.25">
      <c r="G151">
        <v>6.4444499999999998</v>
      </c>
      <c r="H151">
        <v>-7.7189999999999995E-2</v>
      </c>
      <c r="I151">
        <v>67.9983</v>
      </c>
      <c r="J151">
        <v>0.945187</v>
      </c>
      <c r="K151">
        <v>1.06738</v>
      </c>
      <c r="L151">
        <v>-2.9229999999999999E-2</v>
      </c>
      <c r="M151">
        <v>3.3488799999999999</v>
      </c>
      <c r="N151">
        <v>19.065999999999999</v>
      </c>
      <c r="O151">
        <v>0.34615400000000002</v>
      </c>
      <c r="P151">
        <v>2.4668800000000002</v>
      </c>
      <c r="Q151">
        <v>4.2485000000000002E-2</v>
      </c>
      <c r="R151">
        <v>8.8923000000000002E-2</v>
      </c>
      <c r="S151">
        <v>0</v>
      </c>
      <c r="T151">
        <v>101.708</v>
      </c>
      <c r="U151">
        <v>48.922899999999998</v>
      </c>
    </row>
    <row r="152" spans="1:21" x14ac:dyDescent="0.25">
      <c r="A152" t="s">
        <v>459</v>
      </c>
      <c r="G152">
        <v>6.0776300000000001</v>
      </c>
      <c r="H152">
        <v>-7.7200000000000005E-2</v>
      </c>
      <c r="I152">
        <v>67.325400000000002</v>
      </c>
      <c r="J152">
        <v>1.2030099999999999</v>
      </c>
      <c r="K152">
        <v>0.65100800000000003</v>
      </c>
      <c r="L152">
        <v>0.11162900000000001</v>
      </c>
      <c r="M152">
        <v>3.2910200000000001</v>
      </c>
      <c r="N152">
        <v>19.679500000000001</v>
      </c>
      <c r="O152">
        <v>0.34606999999999999</v>
      </c>
      <c r="P152">
        <v>2.3541300000000001</v>
      </c>
      <c r="Q152">
        <v>0.15255099999999999</v>
      </c>
      <c r="R152">
        <v>-0.15790000000000001</v>
      </c>
      <c r="S152">
        <v>0</v>
      </c>
      <c r="T152">
        <v>100.95699999999999</v>
      </c>
      <c r="U152">
        <v>48.650799999999997</v>
      </c>
    </row>
    <row r="153" spans="1:21" x14ac:dyDescent="0.25">
      <c r="A153" t="s">
        <v>460</v>
      </c>
      <c r="G153">
        <v>4.6334400000000002</v>
      </c>
      <c r="H153">
        <v>-7.7090000000000006E-2</v>
      </c>
      <c r="I153">
        <v>68.832099999999997</v>
      </c>
      <c r="J153">
        <v>0.24002899999999999</v>
      </c>
      <c r="K153">
        <v>0.68438500000000002</v>
      </c>
      <c r="L153">
        <v>4.4027999999999998E-2</v>
      </c>
      <c r="M153">
        <v>3.4134699999999998</v>
      </c>
      <c r="N153">
        <v>18.895499999999998</v>
      </c>
      <c r="O153">
        <v>0.114355</v>
      </c>
      <c r="P153">
        <v>2.3612099999999998</v>
      </c>
      <c r="Q153">
        <v>-2.2110000000000001E-2</v>
      </c>
      <c r="R153">
        <v>-3.2489999999999998E-2</v>
      </c>
      <c r="S153">
        <v>0</v>
      </c>
      <c r="T153">
        <v>99.086699999999993</v>
      </c>
      <c r="U153">
        <v>48.429600000000001</v>
      </c>
    </row>
    <row r="154" spans="1:21" x14ac:dyDescent="0.25">
      <c r="A154" t="s">
        <v>461</v>
      </c>
      <c r="G154">
        <v>4.8591800000000003</v>
      </c>
      <c r="H154">
        <v>0.14919399999999999</v>
      </c>
      <c r="I154">
        <v>68.115799999999993</v>
      </c>
      <c r="J154">
        <v>0.43305700000000003</v>
      </c>
      <c r="K154">
        <v>0.59588700000000006</v>
      </c>
      <c r="L154">
        <v>-8.0110000000000001E-2</v>
      </c>
      <c r="M154">
        <v>3.2458</v>
      </c>
      <c r="N154">
        <v>19.063700000000001</v>
      </c>
      <c r="O154">
        <v>0.114262</v>
      </c>
      <c r="P154">
        <v>2.28667</v>
      </c>
      <c r="Q154">
        <v>0.110581</v>
      </c>
      <c r="R154">
        <v>-3.2570000000000002E-2</v>
      </c>
      <c r="S154">
        <v>0</v>
      </c>
      <c r="T154">
        <v>98.861400000000003</v>
      </c>
      <c r="U154">
        <v>48.2744</v>
      </c>
    </row>
    <row r="155" spans="1:21" x14ac:dyDescent="0.25">
      <c r="A155" t="s">
        <v>462</v>
      </c>
      <c r="G155">
        <v>6.06243</v>
      </c>
      <c r="H155">
        <v>-7.7170000000000002E-2</v>
      </c>
      <c r="I155">
        <v>67.727099999999993</v>
      </c>
      <c r="J155">
        <v>0.62447299999999994</v>
      </c>
      <c r="K155">
        <v>0.97034900000000002</v>
      </c>
      <c r="L155">
        <v>-4.6469999999999997E-2</v>
      </c>
      <c r="M155">
        <v>3.7726000000000002</v>
      </c>
      <c r="N155">
        <v>19.5489</v>
      </c>
      <c r="O155">
        <v>0.34659899999999999</v>
      </c>
      <c r="P155">
        <v>2.40937</v>
      </c>
      <c r="Q155">
        <v>0.175455</v>
      </c>
      <c r="R155">
        <v>2.7550999999999999E-2</v>
      </c>
      <c r="S155">
        <v>0</v>
      </c>
      <c r="T155">
        <v>101.541</v>
      </c>
      <c r="U155">
        <v>48.943199999999997</v>
      </c>
    </row>
    <row r="156" spans="1:21" x14ac:dyDescent="0.25">
      <c r="A156" t="s">
        <v>463</v>
      </c>
      <c r="G156">
        <v>6.6523399999999997</v>
      </c>
      <c r="H156">
        <v>-7.7090000000000006E-2</v>
      </c>
      <c r="I156">
        <v>69.188999999999993</v>
      </c>
      <c r="J156">
        <v>0.81761399999999995</v>
      </c>
      <c r="K156">
        <v>0.65337699999999999</v>
      </c>
      <c r="L156">
        <v>2.5264000000000002E-2</v>
      </c>
      <c r="M156">
        <v>2.8361000000000001</v>
      </c>
      <c r="N156">
        <v>19.121700000000001</v>
      </c>
      <c r="O156">
        <v>0.19145799999999999</v>
      </c>
      <c r="P156">
        <v>2.2117</v>
      </c>
      <c r="Q156">
        <v>-7.1000000000000002E-4</v>
      </c>
      <c r="R156">
        <v>0.15199499999999999</v>
      </c>
      <c r="S156">
        <v>0</v>
      </c>
      <c r="T156">
        <v>101.773</v>
      </c>
      <c r="U156">
        <v>49.2331</v>
      </c>
    </row>
    <row r="157" spans="1:21" x14ac:dyDescent="0.25">
      <c r="A157" t="s">
        <v>464</v>
      </c>
      <c r="G157">
        <v>5.84694</v>
      </c>
      <c r="H157">
        <v>0.148867</v>
      </c>
      <c r="I157">
        <v>67.328999999999994</v>
      </c>
      <c r="J157">
        <v>0.30287799999999998</v>
      </c>
      <c r="K157">
        <v>0.74119100000000004</v>
      </c>
      <c r="L157">
        <v>6.0231E-2</v>
      </c>
      <c r="M157">
        <v>3.4056700000000002</v>
      </c>
      <c r="N157">
        <v>19.4511</v>
      </c>
      <c r="O157">
        <v>0.26892500000000003</v>
      </c>
      <c r="P157">
        <v>1.9668399999999999</v>
      </c>
      <c r="Q157">
        <v>-2.3060000000000001E-2</v>
      </c>
      <c r="R157">
        <v>0.46004099999999998</v>
      </c>
      <c r="S157">
        <v>0</v>
      </c>
      <c r="T157">
        <v>99.958600000000004</v>
      </c>
      <c r="U157">
        <v>48.4437</v>
      </c>
    </row>
    <row r="158" spans="1:21" x14ac:dyDescent="0.25">
      <c r="A158" t="s">
        <v>465</v>
      </c>
      <c r="G158">
        <v>5.5703399999999998</v>
      </c>
      <c r="H158">
        <v>-7.7229999999999993E-2</v>
      </c>
      <c r="I158">
        <v>68.226100000000002</v>
      </c>
      <c r="J158">
        <v>1.2668299999999999</v>
      </c>
      <c r="K158">
        <v>0.649061</v>
      </c>
      <c r="L158">
        <v>-1.2120000000000001E-2</v>
      </c>
      <c r="M158">
        <v>3.14486</v>
      </c>
      <c r="N158">
        <v>18.841000000000001</v>
      </c>
      <c r="O158">
        <v>0.50137799999999999</v>
      </c>
      <c r="P158">
        <v>2.3370299999999999</v>
      </c>
      <c r="Q158">
        <v>8.6108000000000004E-2</v>
      </c>
      <c r="R158">
        <v>-9.6560000000000007E-2</v>
      </c>
      <c r="S158">
        <v>0</v>
      </c>
      <c r="T158">
        <v>100.437</v>
      </c>
      <c r="U158">
        <v>48.556199999999997</v>
      </c>
    </row>
    <row r="159" spans="1:21" x14ac:dyDescent="0.25">
      <c r="A159" t="s">
        <v>466</v>
      </c>
      <c r="G159">
        <v>4.3818099999999998</v>
      </c>
      <c r="H159">
        <v>-7.7259999999999995E-2</v>
      </c>
      <c r="I159">
        <v>69.459500000000006</v>
      </c>
      <c r="J159">
        <v>1.0738399999999999</v>
      </c>
      <c r="K159">
        <v>0.82277199999999995</v>
      </c>
      <c r="L159">
        <v>5.8439999999999999E-2</v>
      </c>
      <c r="M159">
        <v>3.6409099999999999</v>
      </c>
      <c r="N159">
        <v>19.839700000000001</v>
      </c>
      <c r="O159">
        <v>0.26817200000000002</v>
      </c>
      <c r="P159">
        <v>2.02</v>
      </c>
      <c r="Q159">
        <v>0.26288699999999998</v>
      </c>
      <c r="R159">
        <v>8.8425000000000004E-2</v>
      </c>
      <c r="S159">
        <v>0</v>
      </c>
      <c r="T159">
        <v>101.839</v>
      </c>
      <c r="U159">
        <v>49.570099999999996</v>
      </c>
    </row>
    <row r="160" spans="1:21" x14ac:dyDescent="0.25">
      <c r="A160" t="s">
        <v>467</v>
      </c>
      <c r="G160">
        <v>6.9477399999999996</v>
      </c>
      <c r="H160">
        <v>-7.7079999999999996E-2</v>
      </c>
      <c r="I160">
        <v>66.261200000000002</v>
      </c>
      <c r="J160">
        <v>1.3320000000000001</v>
      </c>
      <c r="K160">
        <v>0.84135899999999997</v>
      </c>
      <c r="L160">
        <v>2.4858000000000002E-2</v>
      </c>
      <c r="M160">
        <v>2.7589000000000001</v>
      </c>
      <c r="N160">
        <v>19.463100000000001</v>
      </c>
      <c r="O160">
        <v>0.113467</v>
      </c>
      <c r="P160">
        <v>1.96759</v>
      </c>
      <c r="Q160">
        <v>4.3133999999999999E-2</v>
      </c>
      <c r="R160">
        <v>-3.3329999999999999E-2</v>
      </c>
      <c r="S160">
        <v>0</v>
      </c>
      <c r="T160">
        <v>99.642899999999997</v>
      </c>
      <c r="U160">
        <v>47.996699999999997</v>
      </c>
    </row>
    <row r="161" spans="1:21" x14ac:dyDescent="0.25">
      <c r="A161" t="s">
        <v>468</v>
      </c>
      <c r="G161">
        <v>5.9194100000000001</v>
      </c>
      <c r="H161">
        <v>0.14854500000000001</v>
      </c>
      <c r="I161">
        <v>67.524199999999993</v>
      </c>
      <c r="J161">
        <v>1.07426</v>
      </c>
      <c r="K161">
        <v>1.24465</v>
      </c>
      <c r="L161">
        <v>-9.8460000000000006E-2</v>
      </c>
      <c r="M161">
        <v>3.3843000000000001</v>
      </c>
      <c r="N161">
        <v>19.9512</v>
      </c>
      <c r="O161">
        <v>0.113244</v>
      </c>
      <c r="P161">
        <v>2.0397799999999999</v>
      </c>
      <c r="Q161">
        <v>0.197514</v>
      </c>
      <c r="R161">
        <v>8.9522000000000004E-2</v>
      </c>
      <c r="S161">
        <v>0</v>
      </c>
      <c r="T161">
        <v>101.58799999999999</v>
      </c>
      <c r="U161">
        <v>49.103299999999997</v>
      </c>
    </row>
    <row r="162" spans="1:21" x14ac:dyDescent="0.25">
      <c r="A162" t="s">
        <v>469</v>
      </c>
      <c r="G162">
        <v>4.5876000000000001</v>
      </c>
      <c r="H162">
        <v>-7.7170000000000002E-2</v>
      </c>
      <c r="I162">
        <v>70.0137</v>
      </c>
      <c r="J162">
        <v>0.88341099999999995</v>
      </c>
      <c r="K162">
        <v>0.50583500000000003</v>
      </c>
      <c r="L162">
        <v>7.3899999999999999E-3</v>
      </c>
      <c r="M162">
        <v>3.35181</v>
      </c>
      <c r="N162">
        <v>17.935700000000001</v>
      </c>
      <c r="O162">
        <v>0.113718</v>
      </c>
      <c r="P162">
        <v>1.89392</v>
      </c>
      <c r="Q162">
        <v>0.26453500000000002</v>
      </c>
      <c r="R162">
        <v>-9.5149999999999998E-2</v>
      </c>
      <c r="S162">
        <v>0</v>
      </c>
      <c r="T162">
        <v>99.385300000000001</v>
      </c>
      <c r="U162">
        <v>48.660299999999999</v>
      </c>
    </row>
    <row r="163" spans="1:21" x14ac:dyDescent="0.25">
      <c r="A163" t="s">
        <v>470</v>
      </c>
      <c r="G163">
        <v>7.1209499999999997</v>
      </c>
      <c r="H163">
        <v>-7.7189999999999995E-2</v>
      </c>
      <c r="I163">
        <v>68.477699999999999</v>
      </c>
      <c r="J163">
        <v>0.75234500000000004</v>
      </c>
      <c r="K163">
        <v>0.380083</v>
      </c>
      <c r="L163">
        <v>-1.1469999999999999E-2</v>
      </c>
      <c r="M163">
        <v>3.6036199999999998</v>
      </c>
      <c r="N163">
        <v>18.101900000000001</v>
      </c>
      <c r="O163">
        <v>0.34620499999999998</v>
      </c>
      <c r="P163">
        <v>2.1490300000000002</v>
      </c>
      <c r="Q163">
        <v>0.28544700000000001</v>
      </c>
      <c r="R163">
        <v>0.150621</v>
      </c>
      <c r="S163">
        <v>0</v>
      </c>
      <c r="T163">
        <v>101.279</v>
      </c>
      <c r="U163">
        <v>48.718000000000004</v>
      </c>
    </row>
    <row r="164" spans="1:21" x14ac:dyDescent="0.25">
      <c r="A164" t="s">
        <v>18</v>
      </c>
      <c r="G164">
        <v>6.3503800000000004</v>
      </c>
      <c r="H164">
        <v>-7.7119999999999994E-2</v>
      </c>
      <c r="I164">
        <v>68.200400000000002</v>
      </c>
      <c r="J164">
        <v>0.81887699999999997</v>
      </c>
      <c r="K164">
        <v>0.651227</v>
      </c>
      <c r="L164">
        <v>0.14874399999999999</v>
      </c>
      <c r="M164">
        <v>3.5520800000000001</v>
      </c>
      <c r="N164">
        <v>18.830300000000001</v>
      </c>
      <c r="O164">
        <v>0.19151599999999999</v>
      </c>
      <c r="P164">
        <v>2.1883300000000001</v>
      </c>
      <c r="Q164">
        <v>0.15382899999999999</v>
      </c>
      <c r="R164">
        <v>-0.21851999999999999</v>
      </c>
      <c r="S164">
        <v>0</v>
      </c>
      <c r="T164">
        <v>100.79</v>
      </c>
      <c r="U164">
        <v>48.712800000000001</v>
      </c>
    </row>
    <row r="165" spans="1:21" x14ac:dyDescent="0.25">
      <c r="A165" t="s">
        <v>471</v>
      </c>
      <c r="G165">
        <v>7.0312000000000001</v>
      </c>
      <c r="H165">
        <v>-7.739E-2</v>
      </c>
      <c r="I165">
        <v>64.112099999999998</v>
      </c>
      <c r="J165">
        <v>1.9680599999999999</v>
      </c>
      <c r="K165">
        <v>0.75561100000000003</v>
      </c>
      <c r="L165">
        <v>9.0209999999999999E-2</v>
      </c>
      <c r="M165">
        <v>3.4814600000000002</v>
      </c>
      <c r="N165">
        <v>19.199200000000001</v>
      </c>
      <c r="O165">
        <v>0.49865599999999999</v>
      </c>
      <c r="P165">
        <v>2.2527499999999998</v>
      </c>
      <c r="Q165">
        <v>0.303782</v>
      </c>
      <c r="R165">
        <v>2.4229000000000001E-2</v>
      </c>
      <c r="S165">
        <v>0</v>
      </c>
      <c r="T165">
        <v>99.639799999999994</v>
      </c>
      <c r="U165">
        <v>47.335700000000003</v>
      </c>
    </row>
    <row r="166" spans="1:21" x14ac:dyDescent="0.25">
      <c r="A166" t="s">
        <v>472</v>
      </c>
      <c r="G166">
        <v>5.75631</v>
      </c>
      <c r="H166">
        <v>-7.7410000000000007E-2</v>
      </c>
      <c r="I166">
        <v>65.752899999999997</v>
      </c>
      <c r="J166">
        <v>1.3263799999999999</v>
      </c>
      <c r="K166">
        <v>0.83781899999999998</v>
      </c>
      <c r="L166">
        <v>5.5590000000000001E-2</v>
      </c>
      <c r="M166">
        <v>3.68859</v>
      </c>
      <c r="N166">
        <v>19.175699999999999</v>
      </c>
      <c r="O166">
        <v>0.57664700000000002</v>
      </c>
      <c r="P166">
        <v>2.4029600000000002</v>
      </c>
      <c r="Q166">
        <v>0.21642600000000001</v>
      </c>
      <c r="R166">
        <v>0.27076699999999998</v>
      </c>
      <c r="S166">
        <v>0</v>
      </c>
      <c r="T166">
        <v>99.982699999999994</v>
      </c>
      <c r="U166">
        <v>47.868200000000002</v>
      </c>
    </row>
    <row r="167" spans="1:21" x14ac:dyDescent="0.25">
      <c r="G167">
        <v>4.0702699999999998</v>
      </c>
      <c r="H167">
        <v>-7.7210000000000001E-2</v>
      </c>
      <c r="I167">
        <v>69.240899999999996</v>
      </c>
      <c r="J167">
        <v>1.0108999999999999</v>
      </c>
      <c r="K167">
        <v>0.59330700000000003</v>
      </c>
      <c r="L167">
        <v>6.4669999999999997E-3</v>
      </c>
      <c r="M167">
        <v>3.2036899999999999</v>
      </c>
      <c r="N167">
        <v>19.788900000000002</v>
      </c>
      <c r="O167">
        <v>0.19100900000000001</v>
      </c>
      <c r="P167">
        <v>2.2283400000000002</v>
      </c>
      <c r="Q167">
        <v>0.24161299999999999</v>
      </c>
      <c r="R167">
        <v>-3.415E-2</v>
      </c>
      <c r="S167">
        <v>0</v>
      </c>
      <c r="T167">
        <v>100.464</v>
      </c>
      <c r="U167">
        <v>49.086300000000001</v>
      </c>
    </row>
    <row r="168" spans="1:21" x14ac:dyDescent="0.25">
      <c r="G168">
        <v>6.41</v>
      </c>
      <c r="H168">
        <v>-7.7100000000000002E-2</v>
      </c>
      <c r="I168">
        <v>65.912400000000005</v>
      </c>
      <c r="J168">
        <v>0.75408500000000001</v>
      </c>
      <c r="K168">
        <v>0.74282999999999999</v>
      </c>
      <c r="L168">
        <v>-4.5539999999999997E-2</v>
      </c>
      <c r="M168">
        <v>3.9951400000000001</v>
      </c>
      <c r="N168">
        <v>19.7271</v>
      </c>
      <c r="O168">
        <v>-4.2020000000000002E-2</v>
      </c>
      <c r="P168">
        <v>2.29731</v>
      </c>
      <c r="Q168">
        <v>6.5628000000000006E-2</v>
      </c>
      <c r="R168">
        <v>-9.5089999999999994E-2</v>
      </c>
      <c r="S168">
        <v>0</v>
      </c>
      <c r="T168">
        <v>99.6447</v>
      </c>
      <c r="U168">
        <v>47.975700000000003</v>
      </c>
    </row>
    <row r="169" spans="1:21" x14ac:dyDescent="0.25">
      <c r="G169">
        <v>5.1129600000000002</v>
      </c>
      <c r="H169">
        <v>-7.7240000000000003E-2</v>
      </c>
      <c r="I169">
        <v>66.160399999999996</v>
      </c>
      <c r="J169">
        <v>1.0098199999999999</v>
      </c>
      <c r="K169">
        <v>0.78218399999999999</v>
      </c>
      <c r="L169">
        <v>2.3279000000000001E-2</v>
      </c>
      <c r="M169">
        <v>3.7154400000000001</v>
      </c>
      <c r="N169">
        <v>19.870100000000001</v>
      </c>
      <c r="O169">
        <v>0.26824999999999999</v>
      </c>
      <c r="P169">
        <v>2.31541</v>
      </c>
      <c r="Q169">
        <v>0.13054499999999999</v>
      </c>
      <c r="R169">
        <v>-3.4849999999999999E-2</v>
      </c>
      <c r="S169">
        <v>0</v>
      </c>
      <c r="T169">
        <v>99.276300000000006</v>
      </c>
      <c r="U169">
        <v>47.966700000000003</v>
      </c>
    </row>
    <row r="170" spans="1:21" x14ac:dyDescent="0.25">
      <c r="G170">
        <v>7.0391000000000004</v>
      </c>
      <c r="H170">
        <v>-7.7170000000000002E-2</v>
      </c>
      <c r="I170">
        <v>68.159599999999998</v>
      </c>
      <c r="J170">
        <v>1.46058</v>
      </c>
      <c r="K170">
        <v>0.79624499999999998</v>
      </c>
      <c r="L170">
        <v>-1.1350000000000001E-2</v>
      </c>
      <c r="M170">
        <v>3.3290299999999999</v>
      </c>
      <c r="N170">
        <v>18.2121</v>
      </c>
      <c r="O170">
        <v>-4.2520000000000002E-2</v>
      </c>
      <c r="P170">
        <v>2.29921</v>
      </c>
      <c r="Q170">
        <v>0.19712199999999999</v>
      </c>
      <c r="R170">
        <v>-9.5909999999999995E-2</v>
      </c>
      <c r="S170">
        <v>0</v>
      </c>
      <c r="T170">
        <v>101.26600000000001</v>
      </c>
      <c r="U170">
        <v>48.673699999999997</v>
      </c>
    </row>
    <row r="171" spans="1:21" x14ac:dyDescent="0.25">
      <c r="G171">
        <v>6.7181800000000003</v>
      </c>
      <c r="H171">
        <v>0.14757899999999999</v>
      </c>
      <c r="I171">
        <v>67.390299999999996</v>
      </c>
      <c r="J171">
        <v>1.5210699999999999</v>
      </c>
      <c r="K171">
        <v>0.70515700000000003</v>
      </c>
      <c r="L171">
        <v>-1.3860000000000001E-2</v>
      </c>
      <c r="M171">
        <v>3.37832</v>
      </c>
      <c r="N171">
        <v>17.901900000000001</v>
      </c>
      <c r="O171">
        <v>0.65522599999999998</v>
      </c>
      <c r="P171">
        <v>2.3506300000000002</v>
      </c>
      <c r="Q171">
        <v>0.15093999999999999</v>
      </c>
      <c r="R171">
        <v>2.5319000000000001E-2</v>
      </c>
      <c r="S171">
        <v>0</v>
      </c>
      <c r="T171">
        <v>100.931</v>
      </c>
      <c r="U171">
        <v>48.326000000000001</v>
      </c>
    </row>
    <row r="172" spans="1:21" x14ac:dyDescent="0.25">
      <c r="G172">
        <v>5.41751</v>
      </c>
      <c r="H172">
        <v>-7.7270000000000005E-2</v>
      </c>
      <c r="I172">
        <v>66.082899999999995</v>
      </c>
      <c r="J172">
        <v>0.94445100000000004</v>
      </c>
      <c r="K172">
        <v>1.01386</v>
      </c>
      <c r="L172">
        <v>2.2688E-2</v>
      </c>
      <c r="M172">
        <v>3.5675300000000001</v>
      </c>
      <c r="N172">
        <v>19.615200000000002</v>
      </c>
      <c r="O172">
        <v>0.42327300000000001</v>
      </c>
      <c r="P172">
        <v>2.5007999999999999</v>
      </c>
      <c r="Q172">
        <v>0.130076</v>
      </c>
      <c r="R172">
        <v>8.7960999999999998E-2</v>
      </c>
      <c r="S172">
        <v>0</v>
      </c>
      <c r="T172">
        <v>99.728899999999996</v>
      </c>
      <c r="U172">
        <v>48.011600000000001</v>
      </c>
    </row>
    <row r="174" spans="1:21" x14ac:dyDescent="0.25">
      <c r="F174" t="s">
        <v>38</v>
      </c>
      <c r="G174">
        <f>AVERAGE(G144:G172)</f>
        <v>5.7965582758620666</v>
      </c>
      <c r="H174">
        <f t="shared" ref="H174:U174" si="20">AVERAGE(H144:H172)</f>
        <v>-3.8289103448275866E-2</v>
      </c>
      <c r="I174">
        <f t="shared" si="20"/>
        <v>67.755555172413764</v>
      </c>
      <c r="J174">
        <f t="shared" si="20"/>
        <v>1.0208195517241381</v>
      </c>
      <c r="K174">
        <f t="shared" si="20"/>
        <v>0.81720841379310361</v>
      </c>
      <c r="L174">
        <f t="shared" si="20"/>
        <v>1.5845724137931037E-2</v>
      </c>
      <c r="M174">
        <f t="shared" si="20"/>
        <v>3.4018424137931045</v>
      </c>
      <c r="N174">
        <f t="shared" si="20"/>
        <v>19.145524137931034</v>
      </c>
      <c r="O174">
        <f t="shared" si="20"/>
        <v>0.28176855172413795</v>
      </c>
      <c r="P174">
        <f t="shared" si="20"/>
        <v>2.2403017241379319</v>
      </c>
      <c r="Q174">
        <f t="shared" si="20"/>
        <v>0.13685048275862066</v>
      </c>
      <c r="R174">
        <f t="shared" si="20"/>
        <v>2.0859965517241379E-2</v>
      </c>
      <c r="S174">
        <f t="shared" si="20"/>
        <v>0</v>
      </c>
      <c r="T174">
        <f t="shared" si="20"/>
        <v>100.59483793103446</v>
      </c>
      <c r="U174">
        <f t="shared" si="20"/>
        <v>48.602834482758617</v>
      </c>
    </row>
    <row r="175" spans="1:21" x14ac:dyDescent="0.25">
      <c r="F175" t="s">
        <v>39</v>
      </c>
      <c r="G175">
        <f>STDEV(G144:G172)/SQRT((COUNT(G144:G172)))</f>
        <v>0.15709884948692876</v>
      </c>
      <c r="H175">
        <f t="shared" ref="H175:U175" si="21">STDEV(H144:H172)/SQRT((COUNT(H144:H172)))</f>
        <v>1.6109155687264134E-2</v>
      </c>
      <c r="I175">
        <f t="shared" si="21"/>
        <v>0.25041301625318901</v>
      </c>
      <c r="J175">
        <f t="shared" si="21"/>
        <v>7.2216422368996447E-2</v>
      </c>
      <c r="K175">
        <f t="shared" si="21"/>
        <v>4.2350887326258746E-2</v>
      </c>
      <c r="L175">
        <f t="shared" si="21"/>
        <v>1.0422596609103697E-2</v>
      </c>
      <c r="M175">
        <f t="shared" si="21"/>
        <v>4.9582067706907991E-2</v>
      </c>
      <c r="N175">
        <f t="shared" si="21"/>
        <v>0.10331290538978245</v>
      </c>
      <c r="O175">
        <f t="shared" si="21"/>
        <v>3.240293496724627E-2</v>
      </c>
      <c r="P175">
        <f t="shared" si="21"/>
        <v>2.9856245054195926E-2</v>
      </c>
      <c r="Q175">
        <f t="shared" si="21"/>
        <v>1.8080523408782148E-2</v>
      </c>
      <c r="R175">
        <f t="shared" si="21"/>
        <v>2.6351688523239256E-2</v>
      </c>
      <c r="S175">
        <f t="shared" si="21"/>
        <v>0</v>
      </c>
      <c r="T175">
        <f t="shared" si="21"/>
        <v>0.17044395763687545</v>
      </c>
      <c r="U175">
        <f t="shared" si="21"/>
        <v>9.3739683869307755E-2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F9" sqref="F9"/>
    </sheetView>
  </sheetViews>
  <sheetFormatPr defaultRowHeight="15" x14ac:dyDescent="0.25"/>
  <sheetData>
    <row r="1" spans="1:1" s="1" customFormat="1" x14ac:dyDescent="0.25">
      <c r="A1" s="1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28</vt:i4>
      </vt:variant>
    </vt:vector>
  </HeadingPairs>
  <TitlesOfParts>
    <vt:vector size="35" baseType="lpstr">
      <vt:lpstr>Si-grains (Si on Qtz)</vt:lpstr>
      <vt:lpstr>Rim Cpx (Si on Wol)</vt:lpstr>
      <vt:lpstr>Rim Glass (Si on Wol)</vt:lpstr>
      <vt:lpstr>Core Lpx (Si on Wol)</vt:lpstr>
      <vt:lpstr>Core Cpx (Si on Wol)</vt:lpstr>
      <vt:lpstr>Core Glass (Si on Wol)</vt:lpstr>
      <vt:lpstr>Core Int Pyx (Si on Wol)</vt:lpstr>
      <vt:lpstr>'Rim Cpx (Si on Wol)'!Cpx_grain_extraction_1</vt:lpstr>
      <vt:lpstr>'Core Glass (Si on Wol)'!Glass__core__extraction_1</vt:lpstr>
      <vt:lpstr>'Core Glass (Si on Wol)'!Glass__core__extraction_2</vt:lpstr>
      <vt:lpstr>'Core Glass (Si on Wol)'!Glass__core__extraction_3</vt:lpstr>
      <vt:lpstr>'Core Glass (Si on Wol)'!Glass__core__extraction_4</vt:lpstr>
      <vt:lpstr>'Core Glass (Si on Wol)'!Glass__core__extraction_5</vt:lpstr>
      <vt:lpstr>'Core Glass (Si on Wol)'!Glass__core__extraction_6</vt:lpstr>
      <vt:lpstr>'Rim Glass (Si on Wol)'!Glass__rim__grain_extraction_1</vt:lpstr>
      <vt:lpstr>'Rim Glass (Si on Wol)'!Glass__rim__grain_extraction_2</vt:lpstr>
      <vt:lpstr>'Rim Glass (Si on Wol)'!Glass__rim__grain_extraction_3</vt:lpstr>
      <vt:lpstr>'Core Lpx (Si on Wol)'!Lpx__core__grain_extraction_1</vt:lpstr>
      <vt:lpstr>'Core Lpx (Si on Wol)'!Lpx__core__grain_extraction_2</vt:lpstr>
      <vt:lpstr>'Core Lpx (Si on Wol)'!Lpx__core__grain_extraction_3</vt:lpstr>
      <vt:lpstr>'Core Lpx (Si on Wol)'!Lpx__core__grain_extraction_4</vt:lpstr>
      <vt:lpstr>'Core Lpx (Si on Wol)'!Lpx__core__grain_extraction_5</vt:lpstr>
      <vt:lpstr>'Core Lpx (Si on Wol)'!Lpx__core__grain_extraction_6</vt:lpstr>
      <vt:lpstr>'Core Lpx (Si on Wol)'!Lpx__core__grain_extraction_7</vt:lpstr>
      <vt:lpstr>'Core Lpx (Si on Wol)'!Lpx__core__grain_extraction_8</vt:lpstr>
      <vt:lpstr>'Core Lpx (Si on Wol)'!Lpx__core__grain_extraction_9</vt:lpstr>
      <vt:lpstr>'Si-grains (Si on Qtz)'!Silica_grain_extraction_1</vt:lpstr>
      <vt:lpstr>'Si-grains (Si on Qtz)'!Silica_grain_extraction_2</vt:lpstr>
      <vt:lpstr>'Si-grains (Si on Qtz)'!Silica_grain_extraction_3</vt:lpstr>
      <vt:lpstr>'Si-grains (Si on Qtz)'!Silica_grain_extraction_4</vt:lpstr>
      <vt:lpstr>'Si-grains (Si on Qtz)'!Silica_grain_extraction_5</vt:lpstr>
      <vt:lpstr>'Core Cpx (Si on Wol)'!Updated_Cpx__core__grain_extraction_1</vt:lpstr>
      <vt:lpstr>'Core Cpx (Si on Wol)'!Updated_Cpx__core__grain_extraction_1_1</vt:lpstr>
      <vt:lpstr>'Core Cpx (Si on Wol)'!Updated_Cpx__core__grain_extraction_2</vt:lpstr>
      <vt:lpstr>'Core Cpx (Si on Wol)'!Updated_Cpx__core__grain_extraction_2_1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2021-05-19T10:51:53Z</dcterms:created>
  <dcterms:modified xsi:type="dcterms:W3CDTF">2021-12-15T10:02:14Z</dcterms:modified>
</cp:coreProperties>
</file>