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Aimee\Thesis Writing\Electronic Appendix\Chapter 3\EPMA Data\"/>
    </mc:Choice>
  </mc:AlternateContent>
  <bookViews>
    <workbookView xWindow="0" yWindow="0" windowWidth="25200" windowHeight="11850" activeTab="1"/>
  </bookViews>
  <sheets>
    <sheet name="Lpx Extracted (Si on Wol)" sheetId="2" r:id="rId1"/>
    <sheet name="Cpx Extracted (Si on Wol)" sheetId="3" r:id="rId2"/>
    <sheet name="Plag Extracted (Si on Wol)" sheetId="4" r:id="rId3"/>
    <sheet name="Si-glass Extracted (Si on Wol)" sheetId="5" r:id="rId4"/>
  </sheets>
  <definedNames>
    <definedName name="Cpx_grain_extraction_1" localSheetId="1">'Cpx Extracted (Si on Wol)'!$G$6:$AD$40</definedName>
    <definedName name="Cpx_grain_extraction_2" localSheetId="1">'Cpx Extracted (Si on Wol)'!$G$44:$AD$76</definedName>
    <definedName name="Cpx_grain_extraction_3" localSheetId="1">'Cpx Extracted (Si on Wol)'!$G$79:$AD$112</definedName>
    <definedName name="Cpx_grain_extraction_4" localSheetId="1">'Cpx Extracted (Si on Wol)'!$G$116:$AD$146</definedName>
    <definedName name="Cpx_grain_extraction_5" localSheetId="1">'Cpx Extracted (Si on Wol)'!$G$150:$AD$169</definedName>
    <definedName name="Cpx_grain_extraction_6" localSheetId="1">'Cpx Extracted (Si on Wol)'!$G$175:$AD$207</definedName>
    <definedName name="Cpx_grain_extraction_7" localSheetId="1">'Cpx Extracted (Si on Wol)'!$G$211:$AD$238</definedName>
    <definedName name="Cpx_grain_extraction_8" localSheetId="1">'Cpx Extracted (Si on Wol)'!$G$242:$AD$265</definedName>
    <definedName name="Cpx_grain_extraction_9" localSheetId="1">'Cpx Extracted (Si on Wol)'!$G$269:$AD$293</definedName>
    <definedName name="Glass_extraction_1" localSheetId="3">'Si-glass Extracted (Si on Wol)'!$G$6:$AD$41</definedName>
    <definedName name="Glass_extraction_2" localSheetId="3">'Si-glass Extracted (Si on Wol)'!$G$45:$AD$71</definedName>
    <definedName name="Glass_extraction_3" localSheetId="3">'Si-glass Extracted (Si on Wol)'!$G$75:$AD$93</definedName>
    <definedName name="Glass_extraction_4" localSheetId="3">'Si-glass Extracted (Si on Wol)'!$G$101:$AD$129</definedName>
    <definedName name="Glass_extraction_5" localSheetId="3">'Si-glass Extracted (Si on Wol)'!$G$133:$AD$161</definedName>
    <definedName name="Lpx_grain_extraction_1" localSheetId="0">'Lpx Extracted (Si on Wol)'!$G$6:$AD$26</definedName>
    <definedName name="Lpx_grain_extraction_2" localSheetId="0">'Lpx Extracted (Si on Wol)'!$G$30:$AD$49</definedName>
    <definedName name="Lpx_grain_extraction_3" localSheetId="0">'Lpx Extracted (Si on Wol)'!$G$55:$AD$76</definedName>
    <definedName name="Lpx_grain_extraction_4" localSheetId="0">'Lpx Extracted (Si on Wol)'!$G$80:$AD$99</definedName>
    <definedName name="Plag_grain_extraction_1" localSheetId="2">'Plag Extracted (Si on Wol)'!$G$6:$AD$31</definedName>
    <definedName name="Plag_grain_extraction_2" localSheetId="2">'Plag Extracted (Si on Wol)'!$G$35:$AD$60</definedName>
    <definedName name="Plag_grain_extraction_3" localSheetId="2">'Plag Extracted (Si on Wol)'!$G$64:$AD$85</definedName>
    <definedName name="Plag_grain_extraction_4" localSheetId="2">'Plag Extracted (Si on Wol)'!$G$91:$AD$112</definedName>
    <definedName name="Plag_grain_extraction_5" localSheetId="2">'Plag Extracted (Si on Wol)'!$G$118:$AD$132</definedName>
    <definedName name="Plag_grain_extraction_6" localSheetId="2">'Plag Extracted (Si on Wol)'!$G$145:$AD$156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39" i="4" l="1"/>
  <c r="AJ40" i="4"/>
  <c r="AJ41" i="4"/>
  <c r="AJ42" i="4"/>
  <c r="AJ43" i="4"/>
  <c r="AJ38" i="4"/>
  <c r="AI43" i="4"/>
  <c r="AI39" i="4"/>
  <c r="AI40" i="4"/>
  <c r="AI41" i="4"/>
  <c r="AI42" i="4"/>
  <c r="AI38" i="4"/>
  <c r="AH39" i="4"/>
  <c r="AH40" i="4"/>
  <c r="AH41" i="4"/>
  <c r="AH42" i="4"/>
  <c r="AH43" i="4"/>
  <c r="AH38" i="4"/>
  <c r="AG39" i="4"/>
  <c r="AG40" i="4"/>
  <c r="AG41" i="4"/>
  <c r="AG42" i="4"/>
  <c r="AG43" i="4"/>
  <c r="AG38" i="4"/>
  <c r="AF39" i="4"/>
  <c r="AF40" i="4"/>
  <c r="AF41" i="4"/>
  <c r="AF42" i="4"/>
  <c r="AF43" i="4"/>
  <c r="AF38" i="4"/>
  <c r="AC39" i="4"/>
  <c r="AC40" i="4"/>
  <c r="AC41" i="4"/>
  <c r="AC42" i="4"/>
  <c r="AC43" i="4"/>
  <c r="AC38" i="4"/>
  <c r="AB39" i="4"/>
  <c r="AB40" i="4"/>
  <c r="AB41" i="4"/>
  <c r="AB42" i="4"/>
  <c r="AB43" i="4"/>
  <c r="AB38" i="4"/>
  <c r="Y43" i="4"/>
  <c r="Y39" i="4"/>
  <c r="Y40" i="4"/>
  <c r="Y41" i="4"/>
  <c r="Y42" i="4"/>
  <c r="Y38" i="4"/>
  <c r="X42" i="4"/>
  <c r="X39" i="4"/>
  <c r="X40" i="4"/>
  <c r="X41" i="4"/>
  <c r="X43" i="4"/>
  <c r="X38" i="4"/>
  <c r="AI31" i="4"/>
  <c r="AI32" i="4"/>
  <c r="AI33" i="4"/>
  <c r="AI34" i="4"/>
  <c r="AI35" i="4"/>
  <c r="AI30" i="4"/>
  <c r="AH31" i="4"/>
  <c r="AH32" i="4"/>
  <c r="AH33" i="4"/>
  <c r="AH34" i="4"/>
  <c r="AH35" i="4"/>
  <c r="AH30" i="4"/>
  <c r="AG31" i="4"/>
  <c r="AG32" i="4"/>
  <c r="AG33" i="4"/>
  <c r="AG34" i="4"/>
  <c r="AG35" i="4"/>
  <c r="AG30" i="4"/>
  <c r="AF31" i="4"/>
  <c r="AF32" i="4"/>
  <c r="AF33" i="4"/>
  <c r="AF34" i="4"/>
  <c r="AF35" i="4"/>
  <c r="AF30" i="4"/>
  <c r="AC31" i="4"/>
  <c r="AC32" i="4"/>
  <c r="AC33" i="4"/>
  <c r="AC34" i="4"/>
  <c r="AC35" i="4"/>
  <c r="AC30" i="4"/>
  <c r="AB31" i="4"/>
  <c r="AB32" i="4"/>
  <c r="AB33" i="4"/>
  <c r="AB34" i="4"/>
  <c r="AB35" i="4"/>
  <c r="AB30" i="4"/>
  <c r="Y31" i="4"/>
  <c r="Y32" i="4"/>
  <c r="Y33" i="4"/>
  <c r="Y34" i="4"/>
  <c r="Y35" i="4"/>
  <c r="Y30" i="4"/>
  <c r="X34" i="4"/>
  <c r="X31" i="4"/>
  <c r="X32" i="4"/>
  <c r="X33" i="4"/>
  <c r="X35" i="4"/>
  <c r="X30" i="4"/>
  <c r="H155" i="4"/>
  <c r="I155" i="4"/>
  <c r="J155" i="4"/>
  <c r="K155" i="4"/>
  <c r="L155" i="4"/>
  <c r="M155" i="4"/>
  <c r="N155" i="4"/>
  <c r="O155" i="4"/>
  <c r="P155" i="4"/>
  <c r="Q155" i="4"/>
  <c r="R155" i="4"/>
  <c r="S155" i="4"/>
  <c r="T155" i="4"/>
  <c r="U155" i="4"/>
  <c r="G155" i="4"/>
  <c r="H154" i="4"/>
  <c r="I154" i="4"/>
  <c r="J154" i="4"/>
  <c r="K154" i="4"/>
  <c r="L154" i="4"/>
  <c r="M154" i="4"/>
  <c r="N154" i="4"/>
  <c r="O154" i="4"/>
  <c r="P154" i="4"/>
  <c r="Q154" i="4"/>
  <c r="R154" i="4"/>
  <c r="S154" i="4"/>
  <c r="T154" i="4"/>
  <c r="U154" i="4"/>
  <c r="G154" i="4"/>
  <c r="H131" i="4"/>
  <c r="I131" i="4"/>
  <c r="J131" i="4"/>
  <c r="K131" i="4"/>
  <c r="L131" i="4"/>
  <c r="M131" i="4"/>
  <c r="N131" i="4"/>
  <c r="O131" i="4"/>
  <c r="P131" i="4"/>
  <c r="Q131" i="4"/>
  <c r="R131" i="4"/>
  <c r="S131" i="4"/>
  <c r="T131" i="4"/>
  <c r="U131" i="4"/>
  <c r="H130" i="4"/>
  <c r="I130" i="4"/>
  <c r="J130" i="4"/>
  <c r="K130" i="4"/>
  <c r="L130" i="4"/>
  <c r="M130" i="4"/>
  <c r="N130" i="4"/>
  <c r="O130" i="4"/>
  <c r="P130" i="4"/>
  <c r="Q130" i="4"/>
  <c r="R130" i="4"/>
  <c r="S130" i="4"/>
  <c r="T130" i="4"/>
  <c r="U130" i="4"/>
  <c r="G131" i="4"/>
  <c r="G130" i="4"/>
  <c r="H111" i="4"/>
  <c r="I111" i="4"/>
  <c r="J111" i="4"/>
  <c r="K111" i="4"/>
  <c r="L111" i="4"/>
  <c r="M111" i="4"/>
  <c r="N111" i="4"/>
  <c r="O111" i="4"/>
  <c r="P111" i="4"/>
  <c r="Q111" i="4"/>
  <c r="R111" i="4"/>
  <c r="S111" i="4"/>
  <c r="T111" i="4"/>
  <c r="U111" i="4"/>
  <c r="H110" i="4"/>
  <c r="I110" i="4"/>
  <c r="J110" i="4"/>
  <c r="K110" i="4"/>
  <c r="L110" i="4"/>
  <c r="M110" i="4"/>
  <c r="N110" i="4"/>
  <c r="O110" i="4"/>
  <c r="P110" i="4"/>
  <c r="Q110" i="4"/>
  <c r="R110" i="4"/>
  <c r="S110" i="4"/>
  <c r="T110" i="4"/>
  <c r="U110" i="4"/>
  <c r="G111" i="4"/>
  <c r="G110" i="4"/>
  <c r="H84" i="4"/>
  <c r="I84" i="4"/>
  <c r="J84" i="4"/>
  <c r="K84" i="4"/>
  <c r="L84" i="4"/>
  <c r="M84" i="4"/>
  <c r="N84" i="4"/>
  <c r="O84" i="4"/>
  <c r="P84" i="4"/>
  <c r="Q84" i="4"/>
  <c r="R84" i="4"/>
  <c r="S84" i="4"/>
  <c r="T84" i="4"/>
  <c r="U84" i="4"/>
  <c r="G84" i="4"/>
  <c r="H83" i="4"/>
  <c r="I83" i="4"/>
  <c r="J83" i="4"/>
  <c r="K83" i="4"/>
  <c r="L83" i="4"/>
  <c r="M83" i="4"/>
  <c r="N83" i="4"/>
  <c r="O83" i="4"/>
  <c r="P83" i="4"/>
  <c r="Q83" i="4"/>
  <c r="R83" i="4"/>
  <c r="S83" i="4"/>
  <c r="T83" i="4"/>
  <c r="U83" i="4"/>
  <c r="G83" i="4"/>
  <c r="H59" i="4"/>
  <c r="I59" i="4"/>
  <c r="J59" i="4"/>
  <c r="K59" i="4"/>
  <c r="L59" i="4"/>
  <c r="M59" i="4"/>
  <c r="N59" i="4"/>
  <c r="O59" i="4"/>
  <c r="P59" i="4"/>
  <c r="Q59" i="4"/>
  <c r="R59" i="4"/>
  <c r="S59" i="4"/>
  <c r="T59" i="4"/>
  <c r="U59" i="4"/>
  <c r="H58" i="4"/>
  <c r="I58" i="4"/>
  <c r="J58" i="4"/>
  <c r="K58" i="4"/>
  <c r="L58" i="4"/>
  <c r="M58" i="4"/>
  <c r="N58" i="4"/>
  <c r="O58" i="4"/>
  <c r="P58" i="4"/>
  <c r="Q58" i="4"/>
  <c r="R58" i="4"/>
  <c r="S58" i="4"/>
  <c r="T58" i="4"/>
  <c r="U58" i="4"/>
  <c r="G58" i="4"/>
  <c r="G59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G30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G29" i="4"/>
  <c r="AJ35" i="5" l="1"/>
  <c r="AJ36" i="5"/>
  <c r="AJ37" i="5"/>
  <c r="AJ38" i="5"/>
  <c r="AJ34" i="5"/>
  <c r="AI35" i="5"/>
  <c r="AI36" i="5"/>
  <c r="AI37" i="5"/>
  <c r="AI38" i="5"/>
  <c r="AI34" i="5"/>
  <c r="AH37" i="5"/>
  <c r="AH38" i="5"/>
  <c r="AH36" i="5"/>
  <c r="AH35" i="5"/>
  <c r="AH34" i="5"/>
  <c r="AG35" i="5"/>
  <c r="AG36" i="5"/>
  <c r="AG37" i="5"/>
  <c r="AG38" i="5"/>
  <c r="AG34" i="5"/>
  <c r="AF35" i="5"/>
  <c r="AF36" i="5"/>
  <c r="AF37" i="5"/>
  <c r="AF38" i="5"/>
  <c r="AF34" i="5"/>
  <c r="AC35" i="5"/>
  <c r="AC36" i="5"/>
  <c r="AC37" i="5"/>
  <c r="AC38" i="5"/>
  <c r="AC34" i="5"/>
  <c r="AB35" i="5"/>
  <c r="AB36" i="5"/>
  <c r="AB37" i="5"/>
  <c r="AB38" i="5"/>
  <c r="AB34" i="5"/>
  <c r="Y35" i="5"/>
  <c r="Y36" i="5"/>
  <c r="Y37" i="5"/>
  <c r="Y38" i="5"/>
  <c r="Y34" i="5"/>
  <c r="X35" i="5"/>
  <c r="X36" i="5"/>
  <c r="X37" i="5"/>
  <c r="X38" i="5"/>
  <c r="X34" i="5"/>
  <c r="AI28" i="5"/>
  <c r="AI29" i="5"/>
  <c r="AI30" i="5"/>
  <c r="AI31" i="5"/>
  <c r="AI27" i="5"/>
  <c r="AH27" i="5"/>
  <c r="AH28" i="5"/>
  <c r="AH29" i="5"/>
  <c r="AH30" i="5"/>
  <c r="AH31" i="5"/>
  <c r="AG28" i="5"/>
  <c r="AG29" i="5"/>
  <c r="AG30" i="5"/>
  <c r="AG31" i="5"/>
  <c r="AG27" i="5"/>
  <c r="AF28" i="5"/>
  <c r="AF29" i="5"/>
  <c r="AF30" i="5"/>
  <c r="AF31" i="5"/>
  <c r="AF27" i="5"/>
  <c r="AC28" i="5"/>
  <c r="AC29" i="5"/>
  <c r="AC30" i="5"/>
  <c r="AC31" i="5"/>
  <c r="AC27" i="5"/>
  <c r="AB28" i="5"/>
  <c r="AB29" i="5"/>
  <c r="AB30" i="5"/>
  <c r="AB31" i="5"/>
  <c r="AB27" i="5"/>
  <c r="Y28" i="5"/>
  <c r="Y29" i="5"/>
  <c r="Y30" i="5"/>
  <c r="Y31" i="5"/>
  <c r="Y27" i="5"/>
  <c r="X31" i="5"/>
  <c r="X28" i="5"/>
  <c r="X29" i="5"/>
  <c r="X30" i="5"/>
  <c r="X27" i="5"/>
  <c r="H160" i="5"/>
  <c r="I160" i="5"/>
  <c r="J160" i="5"/>
  <c r="K160" i="5"/>
  <c r="L160" i="5"/>
  <c r="M160" i="5"/>
  <c r="N160" i="5"/>
  <c r="O160" i="5"/>
  <c r="P160" i="5"/>
  <c r="Q160" i="5"/>
  <c r="R160" i="5"/>
  <c r="S160" i="5"/>
  <c r="T160" i="5"/>
  <c r="U160" i="5"/>
  <c r="H159" i="5"/>
  <c r="I159" i="5"/>
  <c r="J159" i="5"/>
  <c r="K159" i="5"/>
  <c r="L159" i="5"/>
  <c r="M159" i="5"/>
  <c r="N159" i="5"/>
  <c r="O159" i="5"/>
  <c r="P159" i="5"/>
  <c r="Q159" i="5"/>
  <c r="R159" i="5"/>
  <c r="S159" i="5"/>
  <c r="T159" i="5"/>
  <c r="U159" i="5"/>
  <c r="G159" i="5"/>
  <c r="G160" i="5"/>
  <c r="H128" i="5"/>
  <c r="I128" i="5"/>
  <c r="J128" i="5"/>
  <c r="K128" i="5"/>
  <c r="L128" i="5"/>
  <c r="M128" i="5"/>
  <c r="N128" i="5"/>
  <c r="O128" i="5"/>
  <c r="P128" i="5"/>
  <c r="Q128" i="5"/>
  <c r="R128" i="5"/>
  <c r="S128" i="5"/>
  <c r="T128" i="5"/>
  <c r="U128" i="5"/>
  <c r="G128" i="5"/>
  <c r="H127" i="5"/>
  <c r="I127" i="5"/>
  <c r="J127" i="5"/>
  <c r="K127" i="5"/>
  <c r="L127" i="5"/>
  <c r="M127" i="5"/>
  <c r="N127" i="5"/>
  <c r="O127" i="5"/>
  <c r="P127" i="5"/>
  <c r="Q127" i="5"/>
  <c r="R127" i="5"/>
  <c r="S127" i="5"/>
  <c r="T127" i="5"/>
  <c r="U127" i="5"/>
  <c r="G127" i="5"/>
  <c r="H92" i="5"/>
  <c r="I92" i="5"/>
  <c r="J92" i="5"/>
  <c r="K92" i="5"/>
  <c r="L92" i="5"/>
  <c r="M92" i="5"/>
  <c r="N92" i="5"/>
  <c r="O92" i="5"/>
  <c r="P92" i="5"/>
  <c r="Q92" i="5"/>
  <c r="R92" i="5"/>
  <c r="S92" i="5"/>
  <c r="T92" i="5"/>
  <c r="U92" i="5"/>
  <c r="G92" i="5"/>
  <c r="H91" i="5"/>
  <c r="I91" i="5"/>
  <c r="J91" i="5"/>
  <c r="K91" i="5"/>
  <c r="L91" i="5"/>
  <c r="M91" i="5"/>
  <c r="N91" i="5"/>
  <c r="O91" i="5"/>
  <c r="P91" i="5"/>
  <c r="Q91" i="5"/>
  <c r="R91" i="5"/>
  <c r="S91" i="5"/>
  <c r="T91" i="5"/>
  <c r="U91" i="5"/>
  <c r="G91" i="5"/>
  <c r="H70" i="5"/>
  <c r="I70" i="5"/>
  <c r="J70" i="5"/>
  <c r="K70" i="5"/>
  <c r="L70" i="5"/>
  <c r="M70" i="5"/>
  <c r="N70" i="5"/>
  <c r="O70" i="5"/>
  <c r="P70" i="5"/>
  <c r="Q70" i="5"/>
  <c r="R70" i="5"/>
  <c r="S70" i="5"/>
  <c r="T70" i="5"/>
  <c r="U70" i="5"/>
  <c r="G70" i="5"/>
  <c r="H69" i="5"/>
  <c r="I69" i="5"/>
  <c r="J69" i="5"/>
  <c r="K69" i="5"/>
  <c r="L69" i="5"/>
  <c r="M69" i="5"/>
  <c r="N69" i="5"/>
  <c r="O69" i="5"/>
  <c r="P69" i="5"/>
  <c r="Q69" i="5"/>
  <c r="R69" i="5"/>
  <c r="S69" i="5"/>
  <c r="T69" i="5"/>
  <c r="U69" i="5"/>
  <c r="G69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G40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G39" i="5"/>
  <c r="AJ51" i="3" l="1"/>
  <c r="AJ52" i="3"/>
  <c r="AJ53" i="3"/>
  <c r="AJ54" i="3"/>
  <c r="AJ55" i="3"/>
  <c r="AJ56" i="3"/>
  <c r="AJ57" i="3"/>
  <c r="AJ58" i="3"/>
  <c r="AJ50" i="3"/>
  <c r="AI51" i="3"/>
  <c r="AI52" i="3"/>
  <c r="AI53" i="3"/>
  <c r="AI54" i="3"/>
  <c r="AI55" i="3"/>
  <c r="AI56" i="3"/>
  <c r="AI57" i="3"/>
  <c r="AI58" i="3"/>
  <c r="AI50" i="3"/>
  <c r="AH51" i="3"/>
  <c r="AH52" i="3"/>
  <c r="AH53" i="3"/>
  <c r="AH54" i="3"/>
  <c r="AH55" i="3"/>
  <c r="AH56" i="3"/>
  <c r="AH57" i="3"/>
  <c r="AH58" i="3"/>
  <c r="AH50" i="3"/>
  <c r="AG51" i="3"/>
  <c r="AG52" i="3"/>
  <c r="AG53" i="3"/>
  <c r="AG54" i="3"/>
  <c r="AG55" i="3"/>
  <c r="AG56" i="3"/>
  <c r="AG57" i="3"/>
  <c r="AG58" i="3"/>
  <c r="AG50" i="3"/>
  <c r="AF51" i="3"/>
  <c r="AF52" i="3"/>
  <c r="AF53" i="3"/>
  <c r="AF54" i="3"/>
  <c r="AF55" i="3"/>
  <c r="AF56" i="3"/>
  <c r="AF57" i="3"/>
  <c r="AF58" i="3"/>
  <c r="AF50" i="3"/>
  <c r="Y51" i="3"/>
  <c r="Y52" i="3"/>
  <c r="Y53" i="3"/>
  <c r="Y54" i="3"/>
  <c r="Y55" i="3"/>
  <c r="Y56" i="3"/>
  <c r="Y57" i="3"/>
  <c r="Y58" i="3"/>
  <c r="Y50" i="3"/>
  <c r="X58" i="3"/>
  <c r="X51" i="3"/>
  <c r="X52" i="3"/>
  <c r="X53" i="3"/>
  <c r="X54" i="3"/>
  <c r="X55" i="3"/>
  <c r="X56" i="3"/>
  <c r="X57" i="3"/>
  <c r="X50" i="3"/>
  <c r="AI40" i="3"/>
  <c r="AI41" i="3"/>
  <c r="AI42" i="3"/>
  <c r="AI43" i="3"/>
  <c r="AI44" i="3"/>
  <c r="AI45" i="3"/>
  <c r="AI46" i="3"/>
  <c r="AI47" i="3"/>
  <c r="AI39" i="3"/>
  <c r="AH40" i="3"/>
  <c r="AH41" i="3"/>
  <c r="AH42" i="3"/>
  <c r="AH43" i="3"/>
  <c r="AH44" i="3"/>
  <c r="AH45" i="3"/>
  <c r="AH46" i="3"/>
  <c r="AH47" i="3"/>
  <c r="AH39" i="3"/>
  <c r="AG40" i="3"/>
  <c r="AG41" i="3"/>
  <c r="AG42" i="3"/>
  <c r="AG43" i="3"/>
  <c r="AG44" i="3"/>
  <c r="AG45" i="3"/>
  <c r="AG46" i="3"/>
  <c r="AG47" i="3"/>
  <c r="AG39" i="3"/>
  <c r="AF46" i="3"/>
  <c r="AF40" i="3"/>
  <c r="AF41" i="3"/>
  <c r="AF42" i="3"/>
  <c r="AF43" i="3"/>
  <c r="AF44" i="3"/>
  <c r="AF45" i="3"/>
  <c r="AF47" i="3"/>
  <c r="AF39" i="3"/>
  <c r="Y47" i="3"/>
  <c r="Y40" i="3"/>
  <c r="Y41" i="3"/>
  <c r="Y42" i="3"/>
  <c r="Y43" i="3"/>
  <c r="Y44" i="3"/>
  <c r="Y45" i="3"/>
  <c r="Y46" i="3"/>
  <c r="Y39" i="3"/>
  <c r="X40" i="3"/>
  <c r="X41" i="3"/>
  <c r="X42" i="3"/>
  <c r="X43" i="3"/>
  <c r="X44" i="3"/>
  <c r="X45" i="3"/>
  <c r="X46" i="3"/>
  <c r="X47" i="3"/>
  <c r="X39" i="3"/>
  <c r="H292" i="3"/>
  <c r="I292" i="3"/>
  <c r="J292" i="3"/>
  <c r="K292" i="3"/>
  <c r="L292" i="3"/>
  <c r="M292" i="3"/>
  <c r="N292" i="3"/>
  <c r="O292" i="3"/>
  <c r="P292" i="3"/>
  <c r="Q292" i="3"/>
  <c r="R292" i="3"/>
  <c r="S292" i="3"/>
  <c r="T292" i="3"/>
  <c r="U292" i="3"/>
  <c r="G292" i="3"/>
  <c r="H291" i="3"/>
  <c r="I291" i="3"/>
  <c r="J291" i="3"/>
  <c r="K291" i="3"/>
  <c r="L291" i="3"/>
  <c r="M291" i="3"/>
  <c r="N291" i="3"/>
  <c r="O291" i="3"/>
  <c r="P291" i="3"/>
  <c r="Q291" i="3"/>
  <c r="R291" i="3"/>
  <c r="S291" i="3"/>
  <c r="T291" i="3"/>
  <c r="U291" i="3"/>
  <c r="G291" i="3"/>
  <c r="H264" i="3"/>
  <c r="I264" i="3"/>
  <c r="J264" i="3"/>
  <c r="K264" i="3"/>
  <c r="L264" i="3"/>
  <c r="M264" i="3"/>
  <c r="N264" i="3"/>
  <c r="O264" i="3"/>
  <c r="P264" i="3"/>
  <c r="Q264" i="3"/>
  <c r="R264" i="3"/>
  <c r="S264" i="3"/>
  <c r="T264" i="3"/>
  <c r="U264" i="3"/>
  <c r="G264" i="3"/>
  <c r="H263" i="3"/>
  <c r="I263" i="3"/>
  <c r="J263" i="3"/>
  <c r="K263" i="3"/>
  <c r="L263" i="3"/>
  <c r="M263" i="3"/>
  <c r="N263" i="3"/>
  <c r="O263" i="3"/>
  <c r="P263" i="3"/>
  <c r="Q263" i="3"/>
  <c r="R263" i="3"/>
  <c r="S263" i="3"/>
  <c r="T263" i="3"/>
  <c r="U263" i="3"/>
  <c r="G263" i="3"/>
  <c r="H237" i="3"/>
  <c r="I237" i="3"/>
  <c r="J237" i="3"/>
  <c r="K237" i="3"/>
  <c r="L237" i="3"/>
  <c r="M237" i="3"/>
  <c r="N237" i="3"/>
  <c r="O237" i="3"/>
  <c r="P237" i="3"/>
  <c r="Q237" i="3"/>
  <c r="R237" i="3"/>
  <c r="S237" i="3"/>
  <c r="T237" i="3"/>
  <c r="U237" i="3"/>
  <c r="G237" i="3"/>
  <c r="H236" i="3"/>
  <c r="I236" i="3"/>
  <c r="J236" i="3"/>
  <c r="K236" i="3"/>
  <c r="L236" i="3"/>
  <c r="M236" i="3"/>
  <c r="N236" i="3"/>
  <c r="O236" i="3"/>
  <c r="P236" i="3"/>
  <c r="Q236" i="3"/>
  <c r="R236" i="3"/>
  <c r="S236" i="3"/>
  <c r="T236" i="3"/>
  <c r="U236" i="3"/>
  <c r="G236" i="3"/>
  <c r="H206" i="3"/>
  <c r="I206" i="3"/>
  <c r="J206" i="3"/>
  <c r="K206" i="3"/>
  <c r="L206" i="3"/>
  <c r="M206" i="3"/>
  <c r="N206" i="3"/>
  <c r="O206" i="3"/>
  <c r="P206" i="3"/>
  <c r="Q206" i="3"/>
  <c r="R206" i="3"/>
  <c r="S206" i="3"/>
  <c r="T206" i="3"/>
  <c r="U206" i="3"/>
  <c r="G206" i="3"/>
  <c r="H205" i="3"/>
  <c r="I205" i="3"/>
  <c r="J205" i="3"/>
  <c r="K205" i="3"/>
  <c r="L205" i="3"/>
  <c r="M205" i="3"/>
  <c r="N205" i="3"/>
  <c r="O205" i="3"/>
  <c r="P205" i="3"/>
  <c r="Q205" i="3"/>
  <c r="R205" i="3"/>
  <c r="S205" i="3"/>
  <c r="T205" i="3"/>
  <c r="U205" i="3"/>
  <c r="G205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G168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G167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G145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G144" i="3"/>
  <c r="H111" i="3"/>
  <c r="I111" i="3"/>
  <c r="J111" i="3"/>
  <c r="K111" i="3"/>
  <c r="L111" i="3"/>
  <c r="M111" i="3"/>
  <c r="N111" i="3"/>
  <c r="O111" i="3"/>
  <c r="P111" i="3"/>
  <c r="Q111" i="3"/>
  <c r="R111" i="3"/>
  <c r="S111" i="3"/>
  <c r="T111" i="3"/>
  <c r="U111" i="3"/>
  <c r="G111" i="3"/>
  <c r="H110" i="3"/>
  <c r="I110" i="3"/>
  <c r="J110" i="3"/>
  <c r="K110" i="3"/>
  <c r="L110" i="3"/>
  <c r="M110" i="3"/>
  <c r="N110" i="3"/>
  <c r="O110" i="3"/>
  <c r="P110" i="3"/>
  <c r="Q110" i="3"/>
  <c r="R110" i="3"/>
  <c r="S110" i="3"/>
  <c r="T110" i="3"/>
  <c r="U110" i="3"/>
  <c r="G110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G74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G73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G39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G38" i="3"/>
  <c r="AJ31" i="2"/>
  <c r="AJ32" i="2"/>
  <c r="AJ33" i="2"/>
  <c r="AJ30" i="2"/>
  <c r="AI31" i="2"/>
  <c r="AI32" i="2"/>
  <c r="AI33" i="2"/>
  <c r="AI30" i="2"/>
  <c r="AH31" i="2"/>
  <c r="AH32" i="2"/>
  <c r="AH33" i="2"/>
  <c r="AH30" i="2"/>
  <c r="AG31" i="2"/>
  <c r="AG32" i="2"/>
  <c r="AG33" i="2"/>
  <c r="AG30" i="2"/>
  <c r="AF31" i="2"/>
  <c r="AF32" i="2"/>
  <c r="AF33" i="2"/>
  <c r="AF30" i="2"/>
  <c r="AE31" i="2"/>
  <c r="AE32" i="2"/>
  <c r="AE33" i="2"/>
  <c r="AE30" i="2"/>
  <c r="AD31" i="2"/>
  <c r="AD32" i="2"/>
  <c r="AD33" i="2"/>
  <c r="AD30" i="2"/>
  <c r="AC31" i="2"/>
  <c r="AC32" i="2"/>
  <c r="AC33" i="2"/>
  <c r="AC30" i="2"/>
  <c r="Y31" i="2"/>
  <c r="Y32" i="2"/>
  <c r="Y33" i="2"/>
  <c r="Y30" i="2"/>
  <c r="X31" i="2"/>
  <c r="X32" i="2"/>
  <c r="X33" i="2"/>
  <c r="X30" i="2"/>
  <c r="AI25" i="2"/>
  <c r="AI26" i="2"/>
  <c r="AI27" i="2"/>
  <c r="AI24" i="2"/>
  <c r="AH25" i="2"/>
  <c r="AH26" i="2"/>
  <c r="AH27" i="2"/>
  <c r="AH24" i="2"/>
  <c r="AG25" i="2"/>
  <c r="AG26" i="2"/>
  <c r="AG27" i="2"/>
  <c r="AG24" i="2"/>
  <c r="AF25" i="2"/>
  <c r="AF26" i="2"/>
  <c r="AF27" i="2"/>
  <c r="AF24" i="2"/>
  <c r="AE25" i="2"/>
  <c r="AE26" i="2"/>
  <c r="AE27" i="2"/>
  <c r="AE24" i="2"/>
  <c r="AD25" i="2"/>
  <c r="AD26" i="2"/>
  <c r="AD27" i="2"/>
  <c r="AD24" i="2"/>
  <c r="AC25" i="2"/>
  <c r="AC26" i="2"/>
  <c r="AC27" i="2"/>
  <c r="AC24" i="2"/>
  <c r="Y25" i="2"/>
  <c r="Y26" i="2"/>
  <c r="Y27" i="2"/>
  <c r="Y24" i="2"/>
  <c r="X25" i="2"/>
  <c r="X26" i="2"/>
  <c r="X27" i="2"/>
  <c r="X24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G98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G97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G75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G74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G48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G47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G25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G24" i="2"/>
</calcChain>
</file>

<file path=xl/connections.xml><?xml version="1.0" encoding="utf-8"?>
<connections xmlns="http://schemas.openxmlformats.org/spreadsheetml/2006/main">
  <connection id="1" name="Cpx grain extraction 1" type="6" refreshedVersion="6" background="1" saveData="1">
    <textPr codePage="850" sourceFile="Y:\Aimee\EPMA\041220\QUE99177_Ch7_012\Data Extracted From Maps\Cpx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px grain extraction 2" type="6" refreshedVersion="6" background="1" saveData="1">
    <textPr codePage="850" sourceFile="Y:\Aimee\EPMA\041220\QUE99177_Ch7_012\Data Extracted From Maps\Cpx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px grain extraction 3" type="6" refreshedVersion="6" background="1" saveData="1">
    <textPr codePage="850" sourceFile="Y:\Aimee\EPMA\041220\QUE99177_Ch7_012\Data Extracted From Maps\Cpx grain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Cpx grain extraction 4" type="6" refreshedVersion="6" background="1" saveData="1">
    <textPr codePage="850" sourceFile="Y:\Aimee\EPMA\041220\QUE99177_Ch7_012\Data Extracted From Maps\Cpx grain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Cpx grain extraction 5" type="6" refreshedVersion="6" background="1" saveData="1">
    <textPr codePage="850" sourceFile="Y:\Aimee\EPMA\041220\QUE99177_Ch7_012\Data Extracted From Maps\Cpx grain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Cpx grain extraction 6" type="6" refreshedVersion="6" background="1" saveData="1">
    <textPr codePage="850" sourceFile="Y:\Aimee\EPMA\041220\QUE99177_Ch7_012\Data Extracted From Maps\Cpx grain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Cpx grain extraction 7" type="6" refreshedVersion="6" background="1" saveData="1">
    <textPr codePage="850" sourceFile="Y:\Aimee\EPMA\041220\QUE99177_Ch7_012\Data Extracted From Maps\Cpx grain extraction 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Cpx grain extraction 8" type="6" refreshedVersion="6" background="1" saveData="1">
    <textPr codePage="850" sourceFile="Y:\Aimee\EPMA\041220\QUE99177_Ch7_012\Data Extracted From Maps\Cpx grain extraction 8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Cpx grain extraction 9" type="6" refreshedVersion="6" background="1" saveData="1">
    <textPr codePage="850" sourceFile="Y:\Aimee\EPMA\041220\QUE99177_Ch7_012\Data Extracted From Maps\Cpx grain extraction 9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Glass extraction 1" type="6" refreshedVersion="6" background="1" saveData="1">
    <textPr codePage="850" sourceFile="Y:\Aimee\EPMA\041220\QUE99177_Ch7_012\Data Extracted From Maps\Glass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Glass extraction 2" type="6" refreshedVersion="6" background="1" saveData="1">
    <textPr codePage="850" sourceFile="Y:\Aimee\EPMA\041220\QUE99177_Ch7_012\Data Extracted From Maps\Glass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Glass extraction 3" type="6" refreshedVersion="6" background="1" saveData="1">
    <textPr codePage="850" sourceFile="Y:\Aimee\EPMA\041220\QUE99177_Ch7_012\Data Extracted From Maps\Glass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Glass extraction 4" type="6" refreshedVersion="6" background="1" saveData="1">
    <textPr codePage="850" sourceFile="Y:\Aimee\EPMA\041220\QUE99177_Ch7_012\Data Extracted From Maps\Glass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Glass extraction 5" type="6" refreshedVersion="6" background="1" saveData="1">
    <textPr codePage="850" sourceFile="Y:\Aimee\EPMA\041220\QUE99177_Ch7_012\Data Extracted From Maps\Glass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Lpx grain extraction 1" type="6" refreshedVersion="6" background="1" saveData="1">
    <textPr codePage="850" sourceFile="Y:\Aimee\EPMA\041220\QUE99177_Ch7_012\Data Extracted From Maps\Lpx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Lpx grain extraction 2" type="6" refreshedVersion="6" background="1" saveData="1">
    <textPr codePage="850" sourceFile="Y:\Aimee\EPMA\041220\QUE99177_Ch7_012\Data Extracted From Maps\Lpx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7" name="Lpx grain extraction 3" type="6" refreshedVersion="6" background="1" saveData="1">
    <textPr codePage="850" sourceFile="Y:\Aimee\EPMA\041220\QUE99177_Ch7_012\Data Extracted From Maps\Lpx grain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name="Lpx grain extraction 4" type="6" refreshedVersion="6" background="1" saveData="1">
    <textPr codePage="850" sourceFile="Y:\Aimee\EPMA\041220\QUE99177_Ch7_012\Data Extracted From Maps\Lpx grain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9" name="Plag grain extraction 1" type="6" refreshedVersion="6" background="1" saveData="1">
    <textPr codePage="850" sourceFile="Y:\Aimee\EPMA\041220\QUE99177_Ch7_012\Data Extracted From Maps\Plag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0" name="Plag grain extraction 2" type="6" refreshedVersion="6" background="1" saveData="1">
    <textPr codePage="850" sourceFile="Y:\Aimee\EPMA\041220\QUE99177_Ch7_012\Data Extracted From Maps\Plag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1" name="Plag grain extraction 3" type="6" refreshedVersion="6" background="1" saveData="1">
    <textPr codePage="850" sourceFile="Y:\Aimee\EPMA\041220\QUE99177_Ch7_012\Data Extracted From Maps\Plag grain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2" name="Plag grain extraction 4" type="6" refreshedVersion="6" background="1" saveData="1">
    <textPr codePage="850" sourceFile="Y:\Aimee\EPMA\041220\QUE99177_Ch7_012\Data Extracted From Maps\Plag grain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3" name="Plag grain extraction 5" type="6" refreshedVersion="6" background="1" saveData="1">
    <textPr codePage="850" sourceFile="Y:\Aimee\EPMA\041220\QUE99177_Ch7_012\Data Extracted From Maps\Plag grain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4" name="Plag grain extraction 6" type="6" refreshedVersion="6" background="1" saveData="1">
    <textPr codePage="850" sourceFile="Y:\Aimee\EPMA\041220\QUE99177_Ch7_012\Data Extracted From Maps\Plag grain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<sst xmlns="http://schemas.openxmlformats.org/spreadsheetml/2006/main" count="1511" uniqueCount="436">
  <si>
    <t xml:space="preserve">DATA EXTRACTED: </t>
  </si>
  <si>
    <t xml:space="preserve">Shape pixels filtered based on: </t>
  </si>
  <si>
    <t>FeO WT% &gt;0&lt;3</t>
  </si>
  <si>
    <t>MgO WT% &gt;30&lt;42</t>
  </si>
  <si>
    <t>Total &gt;98.5&lt;102</t>
  </si>
  <si>
    <t>Pixels shape extracted/filtered: 18</t>
  </si>
  <si>
    <t>Na2O WT%,  .012709 +/-  .016264</t>
  </si>
  <si>
    <t>P2O5 WT%,  .061266 +/-  .052257</t>
  </si>
  <si>
    <t>SiO2 WT%,  58.7287 +/-  .179806</t>
  </si>
  <si>
    <t xml:space="preserve"> FeO WT%,  2.54076 +/-  .069278</t>
  </si>
  <si>
    <t xml:space="preserve"> MgO WT%,  36.9252 +/-  .182734</t>
  </si>
  <si>
    <t>Cr2O3 WT%,  .917236 +/-  .041476</t>
  </si>
  <si>
    <t xml:space="preserve"> CaO WT%,  .623717 +/-  .023374</t>
  </si>
  <si>
    <t>Al2O3 WT%,  .494344 +/-  .034433</t>
  </si>
  <si>
    <t xml:space="preserve"> MnO WT%,  .461233 +/-  .041881</t>
  </si>
  <si>
    <t xml:space="preserve"> K2O WT%,  -.01651 +/-  .005487</t>
  </si>
  <si>
    <t>TiO2 WT%,  .070430 +/-  .020687</t>
  </si>
  <si>
    <t xml:space="preserve"> NiO WT%,  .027068 +/-  .026253</t>
  </si>
  <si>
    <t xml:space="preserve">   O WT%,  .000000 +/-  .000000</t>
  </si>
  <si>
    <t xml:space="preserve">   Total,  100.846 +/-  .159353</t>
  </si>
  <si>
    <t xml:space="preserve"> Calc. O,  47.3746 +/-  .075575</t>
  </si>
  <si>
    <t xml:space="preserve">Pixel width 10 </t>
  </si>
  <si>
    <t>QUE 99177 Ch7_012 Lpx Shape extraction number: 1</t>
  </si>
  <si>
    <t>Na2O wt%</t>
  </si>
  <si>
    <t>P2O5 wt%</t>
  </si>
  <si>
    <t>SiO2 wt%</t>
  </si>
  <si>
    <t>FeO wt%</t>
  </si>
  <si>
    <t>MgO wt%</t>
  </si>
  <si>
    <t>Cr2O3 wt%</t>
  </si>
  <si>
    <t>CaO wt%</t>
  </si>
  <si>
    <t>Al2O3 wt%</t>
  </si>
  <si>
    <t>MnO wt%</t>
  </si>
  <si>
    <t>K2O wt%</t>
  </si>
  <si>
    <t>TiO2 wt%</t>
  </si>
  <si>
    <t>NiO wt%</t>
  </si>
  <si>
    <t>O wt%</t>
  </si>
  <si>
    <t>Total</t>
  </si>
  <si>
    <t>Calc. O</t>
  </si>
  <si>
    <t xml:space="preserve">Fe filter to avoid interaction of Fe grain and veining. Mg filter to define the lpx. </t>
  </si>
  <si>
    <t xml:space="preserve">DETECTION LIMITS: </t>
  </si>
  <si>
    <t>Average</t>
  </si>
  <si>
    <t>Std Err</t>
  </si>
  <si>
    <t>Pixels shape extracted/filtered: 17</t>
  </si>
  <si>
    <t>Na2O WT%,  .012963 +/-  .019516</t>
  </si>
  <si>
    <t>P2O5 WT%,  -.01078 +/-  .032236</t>
  </si>
  <si>
    <t>SiO2 WT%,  58.6903 +/-  .289683</t>
  </si>
  <si>
    <t xml:space="preserve"> FeO WT%,  2.69371 +/-  .054392</t>
  </si>
  <si>
    <t xml:space="preserve"> MgO WT%,  36.5607 +/-  .154564</t>
  </si>
  <si>
    <t>Cr2O3 WT%,  1.22428 +/-  .049507</t>
  </si>
  <si>
    <t xml:space="preserve"> CaO WT%,  .637611 +/-  .032997</t>
  </si>
  <si>
    <t>Al2O3 WT%,  .515421 +/-  .043492</t>
  </si>
  <si>
    <t xml:space="preserve"> MnO WT%,  .544916 +/-  .062310</t>
  </si>
  <si>
    <t xml:space="preserve"> K2O WT%,  -.00309 +/-  .006584</t>
  </si>
  <si>
    <t>TiO2 WT%,  .054331 +/-  .020006</t>
  </si>
  <si>
    <t xml:space="preserve"> NiO WT%,  -.01060 +/-  .025368</t>
  </si>
  <si>
    <t xml:space="preserve">   Total,  100.910 +/-  .228045</t>
  </si>
  <si>
    <t xml:space="preserve"> Calc. O,  47.3205 +/-  .117160</t>
  </si>
  <si>
    <t>QUE 99177 Ch7_012 Lpx Shape extraction number: 2</t>
  </si>
  <si>
    <t>Pixels shape extracted/filtered: 19</t>
  </si>
  <si>
    <t>Na2O WT%,  .063348 +/-  .014948</t>
  </si>
  <si>
    <t>P2O5 WT%,  -.00653 +/-  .030057</t>
  </si>
  <si>
    <t>SiO2 WT%,  57.7832 +/-  .193563</t>
  </si>
  <si>
    <t xml:space="preserve"> FeO WT%,  2.59366 +/-  .068038</t>
  </si>
  <si>
    <t xml:space="preserve"> MgO WT%,  33.8789 +/-  .275239</t>
  </si>
  <si>
    <t>Cr2O3 WT%,  1.50092 +/-  .039111</t>
  </si>
  <si>
    <t xml:space="preserve"> CaO WT%,  2.90266 +/-  .081661</t>
  </si>
  <si>
    <t>Al2O3 WT%,  .853717 +/-  .041625</t>
  </si>
  <si>
    <t xml:space="preserve"> MnO WT%,  .730630 +/-  .056230</t>
  </si>
  <si>
    <t xml:space="preserve"> K2O WT%,  -.00912 +/-  .007828</t>
  </si>
  <si>
    <t>TiO2 WT%,  .095644 +/-  .020894</t>
  </si>
  <si>
    <t xml:space="preserve"> NiO WT%,  .006324 +/-  .018967</t>
  </si>
  <si>
    <t xml:space="preserve">   Total,  100.393 +/-  .227095</t>
  </si>
  <si>
    <t xml:space="preserve"> Calc. O,  46.7198 +/-  .097060</t>
  </si>
  <si>
    <t>QUE 99177 Ch7_012 Lpx Shape extraction number: 3</t>
  </si>
  <si>
    <t>Na2O WT%,  -.00022 +/-  .018913</t>
  </si>
  <si>
    <t>P2O5 WT%,  -.02421 +/-  .023961</t>
  </si>
  <si>
    <t>SiO2 WT%,  58.4760 +/-  .212970</t>
  </si>
  <si>
    <t xml:space="preserve"> FeO WT%,  2.49573 +/-  .071105</t>
  </si>
  <si>
    <t xml:space="preserve"> MgO WT%,  35.7155 +/-  .223891</t>
  </si>
  <si>
    <t>Cr2O3 WT%,  1.20095 +/-  .029101</t>
  </si>
  <si>
    <t xml:space="preserve"> CaO WT%,  1.76438 +/-  .070680</t>
  </si>
  <si>
    <t>Al2O3 WT%,  .570716 +/-  .047677</t>
  </si>
  <si>
    <t xml:space="preserve"> MnO WT%,  .599519 +/-  .062431</t>
  </si>
  <si>
    <t xml:space="preserve"> K2O WT%,  -.00337 +/-  .008874</t>
  </si>
  <si>
    <t>TiO2 WT%,  .087358 +/-  .021310</t>
  </si>
  <si>
    <t xml:space="preserve"> NiO WT%,  .002953 +/-  .024335</t>
  </si>
  <si>
    <t xml:space="preserve">   Total,  100.885 +/-  .185322</t>
  </si>
  <si>
    <t xml:space="preserve"> Calc. O,  47.1844 +/-  .089034</t>
  </si>
  <si>
    <t>Pixel width 10</t>
  </si>
  <si>
    <t>QUE 99177 Ch7_012 Lpx Shape extraction number: 4</t>
  </si>
  <si>
    <t xml:space="preserve">DETECTION LIMITS </t>
  </si>
  <si>
    <t>Na wt%</t>
  </si>
  <si>
    <t>P wt%</t>
  </si>
  <si>
    <t>K wt%</t>
  </si>
  <si>
    <t>Ti wt%</t>
  </si>
  <si>
    <t>Ni wt%</t>
  </si>
  <si>
    <t>Mn wt%</t>
  </si>
  <si>
    <t>Al wt%</t>
  </si>
  <si>
    <t>Ca wt%</t>
  </si>
  <si>
    <t>Cr wt%</t>
  </si>
  <si>
    <t>Conversion factor from Calz ZAF</t>
  </si>
  <si>
    <t xml:space="preserve">DATA AFTER DETECTION LIMITS: </t>
  </si>
  <si>
    <t>Below Detection</t>
  </si>
  <si>
    <t>MgO WT% &gt;20&lt;25</t>
  </si>
  <si>
    <t>Al2O3 WT% &gt;0&lt;3.5</t>
  </si>
  <si>
    <t>Pixels shape extracted/filtered: 32</t>
  </si>
  <si>
    <t>Na2O WT%,  .034196 +/-  .016770</t>
  </si>
  <si>
    <t>P2O5 WT%,  -.01821 +/-  .026053</t>
  </si>
  <si>
    <t>SiO2 WT%,  53.9743 +/-  .253247</t>
  </si>
  <si>
    <t xml:space="preserve"> FeO WT%,  2.49099 +/-  .082243</t>
  </si>
  <si>
    <t xml:space="preserve"> MgO WT%,  22.2049 +/-  .184701</t>
  </si>
  <si>
    <t>Cr2O3 WT%,  1.68427 +/-  .046092</t>
  </si>
  <si>
    <t xml:space="preserve"> CaO WT%,  15.7018 +/-  .222244</t>
  </si>
  <si>
    <t>Al2O3 WT%,  2.89180 +/-  .077296</t>
  </si>
  <si>
    <t xml:space="preserve"> MnO WT%,  1.11598 +/-  .053918</t>
  </si>
  <si>
    <t xml:space="preserve"> K2O WT%,  -.00198 +/-  .005527</t>
  </si>
  <si>
    <t>TiO2 WT%,  .465139 +/-  .026649</t>
  </si>
  <si>
    <t xml:space="preserve"> NiO WT%,  .035331 +/-  .021281</t>
  </si>
  <si>
    <t xml:space="preserve">   Total,  100.579 +/-  .161953</t>
  </si>
  <si>
    <t xml:space="preserve"> Calc. O,  44.9314 +/-  .090032</t>
  </si>
  <si>
    <t>QUE 99177 Ch7_012 Cpx Shape extraction number: 1</t>
  </si>
  <si>
    <t>Mg and Al filter to distinguish cpx from surrounding plag</t>
  </si>
  <si>
    <t>DETECTION LIMITS:</t>
  </si>
  <si>
    <t>Pixels shape extracted/filtered: 29</t>
  </si>
  <si>
    <t>Na2O WT%,  .015096 +/-  .009024</t>
  </si>
  <si>
    <t>P2O5 WT%,  .032804 +/-  .025452</t>
  </si>
  <si>
    <t>SiO2 WT%,  53.8906 +/-  .190039</t>
  </si>
  <si>
    <t xml:space="preserve"> FeO WT%,  2.05728 +/-  .075134</t>
  </si>
  <si>
    <t xml:space="preserve"> MgO WT%,  21.9317 +/-  .186336</t>
  </si>
  <si>
    <t>Cr2O3 WT%,  1.52651 +/-  .029941</t>
  </si>
  <si>
    <t xml:space="preserve"> CaO WT%,  17.1442 +/-  .140897</t>
  </si>
  <si>
    <t>Al2O3 WT%,  2.64597 +/-  .074985</t>
  </si>
  <si>
    <t xml:space="preserve"> MnO WT%,  1.03425 +/-  .047369</t>
  </si>
  <si>
    <t xml:space="preserve"> K2O WT%,  -.00986 +/-  .006636</t>
  </si>
  <si>
    <t>TiO2 WT%,  .403246 +/-  .021287</t>
  </si>
  <si>
    <t xml:space="preserve"> NiO WT%,  .095081 +/-  .025591</t>
  </si>
  <si>
    <t xml:space="preserve">   Total,  100.767 +/-  .175806</t>
  </si>
  <si>
    <t xml:space="preserve"> Calc. O,  44.9199 +/-  .083708</t>
  </si>
  <si>
    <t>QUE 99177 Ch7_012 Cpx Shape extraction number: 2</t>
  </si>
  <si>
    <t>Pixels shape extracted/filtered: 31</t>
  </si>
  <si>
    <t>Na2O WT%,  .027293 +/-  .016762</t>
  </si>
  <si>
    <t>P2O5 WT%,  -.00231 +/-  .027537</t>
  </si>
  <si>
    <t>SiO2 WT%,  54.3539 +/-  .178894</t>
  </si>
  <si>
    <t xml:space="preserve"> FeO WT%,  2.33492 +/-  .079388</t>
  </si>
  <si>
    <t xml:space="preserve"> MgO WT%,  22.4701 +/-  .204303</t>
  </si>
  <si>
    <t>Cr2O3 WT%,  1.25881 +/-  .040523</t>
  </si>
  <si>
    <t xml:space="preserve"> CaO WT%,  16.5383 +/-  .180708</t>
  </si>
  <si>
    <t>Al2O3 WT%,  2.14976 +/-  .076095</t>
  </si>
  <si>
    <t xml:space="preserve"> MnO WT%,  1.01179 +/-  .070626</t>
  </si>
  <si>
    <t xml:space="preserve"> K2O WT%,  -.00231 +/-  .005734</t>
  </si>
  <si>
    <t>TiO2 WT%,  .572654 +/-  .051211</t>
  </si>
  <si>
    <t xml:space="preserve"> NiO WT%,  .036366 +/-  .022647</t>
  </si>
  <si>
    <t xml:space="preserve">   Total,  100.749 +/-  .186911</t>
  </si>
  <si>
    <t xml:space="preserve"> Calc. O,  44.9860 +/-  .086448</t>
  </si>
  <si>
    <t>QUE 99177 Ch7_012 Cpx Shape extraction number: 3</t>
  </si>
  <si>
    <t>Pixels shape extracted/filtered: 28</t>
  </si>
  <si>
    <t>Na2O WT%,  .057655 +/-  .022198</t>
  </si>
  <si>
    <t>P2O5 WT%,  .013527 +/-  .023351</t>
  </si>
  <si>
    <t>SiO2 WT%,  54.3083 +/-  .238280</t>
  </si>
  <si>
    <t xml:space="preserve"> FeO WT%,  2.36470 +/-  .068981</t>
  </si>
  <si>
    <t xml:space="preserve"> MgO WT%,  22.3062 +/-  .224241</t>
  </si>
  <si>
    <t>Cr2O3 WT%,  1.65294 +/-  .036570</t>
  </si>
  <si>
    <t xml:space="preserve"> CaO WT%,  15.2593 +/-  .225526</t>
  </si>
  <si>
    <t>Al2O3 WT%,  2.21041 +/-  .076383</t>
  </si>
  <si>
    <t xml:space="preserve"> MnO WT%,  1.78573 +/-  .069020</t>
  </si>
  <si>
    <t xml:space="preserve"> K2O WT%,  .008624 +/-  .006961</t>
  </si>
  <si>
    <t>TiO2 WT%,  .737460 +/-  .035600</t>
  </si>
  <si>
    <t xml:space="preserve"> NiO WT%,  .022923 +/-  .027718</t>
  </si>
  <si>
    <t xml:space="preserve">   Total,  100.728 +/-  .192735</t>
  </si>
  <si>
    <t xml:space="preserve"> Calc. O,  44.9477 +/-  .114160</t>
  </si>
  <si>
    <t>Pixel widtj 10</t>
  </si>
  <si>
    <t>QUE 99177 Ch7_012 Cpx Shape extraction number: 4</t>
  </si>
  <si>
    <t>Na2O WT%,  .086373 +/-  .028011</t>
  </si>
  <si>
    <t>P2O5 WT%,  .047275 +/-  .048914</t>
  </si>
  <si>
    <t>SiO2 WT%,  53.5765 +/-  .305702</t>
  </si>
  <si>
    <t xml:space="preserve"> FeO WT%,  2.64424 +/-  .179697</t>
  </si>
  <si>
    <t xml:space="preserve"> MgO WT%,  21.0907 +/-  .125564</t>
  </si>
  <si>
    <t>Cr2O3 WT%,  1.40933 +/-  .048228</t>
  </si>
  <si>
    <t xml:space="preserve"> CaO WT%,  17.1370 +/-  .194858</t>
  </si>
  <si>
    <t>Al2O3 WT%,  2.99795 +/-  .076616</t>
  </si>
  <si>
    <t xml:space="preserve"> MnO WT%,  1.09569 +/-  .089001</t>
  </si>
  <si>
    <t xml:space="preserve"> K2O WT%,  -.00455 +/-  .008335</t>
  </si>
  <si>
    <t>TiO2 WT%,  .688368 +/-  .048139</t>
  </si>
  <si>
    <t xml:space="preserve"> NiO WT%,  .107511 +/-  .038352</t>
  </si>
  <si>
    <t xml:space="preserve">   Total,  100.876 +/-  .149180</t>
  </si>
  <si>
    <t xml:space="preserve"> Calc. O,  44.8342 +/-  .089485</t>
  </si>
  <si>
    <t>QUE 99177 Ch7_012 Cpx Shape extraction number: 5</t>
  </si>
  <si>
    <t>Pixels shape extracted/filtered: 30</t>
  </si>
  <si>
    <t>Na2O WT%,  .022785 +/-  .014737</t>
  </si>
  <si>
    <t>P2O5 WT%,  -.01387 +/-  .018452</t>
  </si>
  <si>
    <t>SiO2 WT%,  54.5428 +/-  .229159</t>
  </si>
  <si>
    <t xml:space="preserve"> FeO WT%,  2.48487 +/-  .062300</t>
  </si>
  <si>
    <t xml:space="preserve"> MgO WT%,  22.5029 +/-  .224415</t>
  </si>
  <si>
    <t>Cr2O3 WT%,  1.36793 +/-  .034728</t>
  </si>
  <si>
    <t xml:space="preserve"> CaO WT%,  15.2398 +/-  .296222</t>
  </si>
  <si>
    <t>Al2O3 WT%,  2.50855 +/-  .085484</t>
  </si>
  <si>
    <t xml:space="preserve"> MnO WT%,  1.11741 +/-  .051352</t>
  </si>
  <si>
    <t xml:space="preserve"> K2O WT%,  -.01370 +/-  .005337</t>
  </si>
  <si>
    <t>TiO2 WT%,  .591730 +/-  .039751</t>
  </si>
  <si>
    <t xml:space="preserve"> NiO WT%,  .025815 +/-  .027595</t>
  </si>
  <si>
    <t xml:space="preserve">   Total,  100.377 +/-  .171432</t>
  </si>
  <si>
    <t xml:space="preserve"> Calc. O,  44.9855 +/-  .091109</t>
  </si>
  <si>
    <t>QUE 99177 Ch7_012 Cpx Shape extraction number: 6</t>
  </si>
  <si>
    <t>Pixels shape extracted/filtered: 25</t>
  </si>
  <si>
    <t>Na2O WT%,  .032377 +/-  .023016</t>
  </si>
  <si>
    <t>P2O5 WT%,  -.03559 +/-  .017707</t>
  </si>
  <si>
    <t>SiO2 WT%,  54.7056 +/-  .224075</t>
  </si>
  <si>
    <t xml:space="preserve"> FeO WT%,  2.38984 +/-  .104403</t>
  </si>
  <si>
    <t xml:space="preserve"> MgO WT%,  22.3499 +/-  .232150</t>
  </si>
  <si>
    <t>Cr2O3 WT%,  1.44478 +/-  .043492</t>
  </si>
  <si>
    <t xml:space="preserve"> CaO WT%,  15.7868 +/-  .184622</t>
  </si>
  <si>
    <t>Al2O3 WT%,  2.57239 +/-  .067007</t>
  </si>
  <si>
    <t xml:space="preserve"> MnO WT%,  1.07227 +/-  .063491</t>
  </si>
  <si>
    <t xml:space="preserve"> K2O WT%,  -.00942 +/-  .006813</t>
  </si>
  <si>
    <t>TiO2 WT%,  .420940 +/-  .025275</t>
  </si>
  <si>
    <t xml:space="preserve"> NiO WT%,  .031410 +/-  .026276</t>
  </si>
  <si>
    <t xml:space="preserve">   Total,  100.761 +/-  .191392</t>
  </si>
  <si>
    <t xml:space="preserve"> Calc. O,  45.1143 +/-  .097803</t>
  </si>
  <si>
    <t>QUE 99177 Ch7_012 Cpx Shape extraction number: 7</t>
  </si>
  <si>
    <t>Pixels shape extracted/filtered: 21</t>
  </si>
  <si>
    <t>Na2O WT%,  .014564 +/-  .018672</t>
  </si>
  <si>
    <t>P2O5 WT%,  -.01703 +/-  .021914</t>
  </si>
  <si>
    <t>SiO2 WT%,  54.6106 +/-  .189137</t>
  </si>
  <si>
    <t xml:space="preserve"> FeO WT%,  2.17511 +/-  .067994</t>
  </si>
  <si>
    <t xml:space="preserve"> MgO WT%,  21.9724 +/-  .235541</t>
  </si>
  <si>
    <t>Cr2O3 WT%,  1.49139 +/-  .040585</t>
  </si>
  <si>
    <t xml:space="preserve"> CaO WT%,  16.4959 +/-  .269868</t>
  </si>
  <si>
    <t>Al2O3 WT%,  2.61853 +/-  .075630</t>
  </si>
  <si>
    <t xml:space="preserve"> MnO WT%,  1.02786 +/-  .062874</t>
  </si>
  <si>
    <t xml:space="preserve"> K2O WT%,  .000799 +/-  .005433</t>
  </si>
  <si>
    <t>TiO2 WT%,  .443225 +/-  .019659</t>
  </si>
  <si>
    <t xml:space="preserve"> NiO WT%,  -.00273 +/-  .030831</t>
  </si>
  <si>
    <t xml:space="preserve">   Total,  100.831 +/-  .205425</t>
  </si>
  <si>
    <t xml:space="preserve"> Calc. O,  45.1040 +/-  .106156</t>
  </si>
  <si>
    <t>QUE 99177 Ch7_012 Cpx Shape extraction number: 8</t>
  </si>
  <si>
    <t>Pixels shape extracted/filtered: 22</t>
  </si>
  <si>
    <t>Na2O WT%,  .053722 +/-  .016166</t>
  </si>
  <si>
    <t>P2O5 WT%,  -.03010 +/-  .024361</t>
  </si>
  <si>
    <t>SiO2 WT%,  54.1854 +/-  .200354</t>
  </si>
  <si>
    <t xml:space="preserve"> FeO WT%,  2.74318 +/-  .102800</t>
  </si>
  <si>
    <t xml:space="preserve"> MgO WT%,  21.0034 +/-  .153079</t>
  </si>
  <si>
    <t>Cr2O3 WT%,  1.27881 +/-  .037022</t>
  </si>
  <si>
    <t xml:space="preserve"> CaO WT%,  16.9545 +/-  .203975</t>
  </si>
  <si>
    <t>Al2O3 WT%,  2.58621 +/-  .078981</t>
  </si>
  <si>
    <t xml:space="preserve"> MnO WT%,  .975696 +/-  .068728</t>
  </si>
  <si>
    <t xml:space="preserve"> K2O WT%,  .007764 +/-  .006523</t>
  </si>
  <si>
    <t>TiO2 WT%,  .918323 +/-  .036782</t>
  </si>
  <si>
    <t xml:space="preserve"> NiO WT%,  .132237 +/-  .039181</t>
  </si>
  <si>
    <t xml:space="preserve">   Total,  100.809 +/-  .176842</t>
  </si>
  <si>
    <t xml:space="preserve"> Calc. O,  44.8792 +/-  .093749</t>
  </si>
  <si>
    <t>QUE 99177 Ch7_012 Cpx Shape extraction number: 9</t>
  </si>
  <si>
    <t xml:space="preserve">DATA EXTRCATED: </t>
  </si>
  <si>
    <t>SiO2 WT% &gt;80&lt;96</t>
  </si>
  <si>
    <t>CaO WT% &gt;0&lt;3.5</t>
  </si>
  <si>
    <t>Al2O3 WT% &gt;0&lt;6</t>
  </si>
  <si>
    <t>Pixels shape extracted/filtered: 33</t>
  </si>
  <si>
    <t>Na2O WT%,  .383719 +/-  .025427</t>
  </si>
  <si>
    <t>P2O5 WT%,  -.01441 +/-  .020821</t>
  </si>
  <si>
    <t>SiO2 WT%,  90.3573 +/-  .430700</t>
  </si>
  <si>
    <t xml:space="preserve"> FeO WT%,  2.35640 +/-  .259163</t>
  </si>
  <si>
    <t xml:space="preserve"> MgO WT%,  .277401 +/-  .033418</t>
  </si>
  <si>
    <t>Cr2O3 WT%,  .015530 +/-  .010376</t>
  </si>
  <si>
    <t xml:space="preserve"> CaO WT%,  2.10064 +/-  .097934</t>
  </si>
  <si>
    <t>Al2O3 WT%,  4.78886 +/-  .118685</t>
  </si>
  <si>
    <t xml:space="preserve"> MnO WT%,  .007324 +/-  .015121</t>
  </si>
  <si>
    <t xml:space="preserve"> K2O WT%,  -.00294 +/-  .005462</t>
  </si>
  <si>
    <t>TiO2 WT%,  .171454 +/-  .016710</t>
  </si>
  <si>
    <t xml:space="preserve"> NiO WT%,  .128107 +/-  .030898</t>
  </si>
  <si>
    <t xml:space="preserve">   Total,  100.569 +/-  .173548</t>
  </si>
  <si>
    <t xml:space="preserve"> Calc. O,  51.8033 +/-  .139006</t>
  </si>
  <si>
    <t>QUE 99177 Ch7_012 Glass Shape extraction number: 1</t>
  </si>
  <si>
    <t>Ca and Al filter to stop interaction with surrounding plag. Si filter to define Si-rich phases</t>
  </si>
  <si>
    <t xml:space="preserve">Average </t>
  </si>
  <si>
    <t>Pixels shape extracted/filtered: 24</t>
  </si>
  <si>
    <t>Na2O WT%,  .439850 +/-  .040094</t>
  </si>
  <si>
    <t>P2O5 WT%,  .000091 +/-  .030205</t>
  </si>
  <si>
    <t>SiO2 WT%,  91.2395 +/-  .270608</t>
  </si>
  <si>
    <t xml:space="preserve"> FeO WT%,  1.10985 +/-  .083637</t>
  </si>
  <si>
    <t xml:space="preserve"> MgO WT%,  .383194 +/-  .051829</t>
  </si>
  <si>
    <t>Cr2O3 WT%,  .052312 +/-  .013942</t>
  </si>
  <si>
    <t xml:space="preserve"> CaO WT%,  2.11549 +/-  .068727</t>
  </si>
  <si>
    <t>Al2O3 WT%,  5.01970 +/-  .105007</t>
  </si>
  <si>
    <t xml:space="preserve"> MnO WT%,  .008334 +/-  .021992</t>
  </si>
  <si>
    <t xml:space="preserve"> K2O WT%,  -.00525 +/-  .007206</t>
  </si>
  <si>
    <t>TiO2 WT%,  .134766 +/-  .017095</t>
  </si>
  <si>
    <t xml:space="preserve"> NiO WT%,  .018715 +/-  .023343</t>
  </si>
  <si>
    <t xml:space="preserve">   Total,  100.517 +/-  .189011</t>
  </si>
  <si>
    <t xml:space="preserve"> Calc. O,  52.1464 +/-  .109950</t>
  </si>
  <si>
    <t>QUE 99177 Ch7_012 Glass Shape extraction number: 2</t>
  </si>
  <si>
    <t>Pixels shape extracted/filtered: 16</t>
  </si>
  <si>
    <t>Na2O WT%,  .336994 +/-  .047711</t>
  </si>
  <si>
    <t>P2O5 WT%,  .023243 +/-  .041942</t>
  </si>
  <si>
    <t>SiO2 WT%,  88.9213 +/-  .512065</t>
  </si>
  <si>
    <t xml:space="preserve"> FeO WT%,  2.63962 +/-  .264945</t>
  </si>
  <si>
    <t xml:space="preserve"> MgO WT%,  1.00852 +/-  .141367</t>
  </si>
  <si>
    <t>Cr2O3 WT%,  .020398 +/-  .024401</t>
  </si>
  <si>
    <t xml:space="preserve"> CaO WT%,  2.34220 +/-  .130760</t>
  </si>
  <si>
    <t>Al2O3 WT%,  4.73275 +/-  .175003</t>
  </si>
  <si>
    <t xml:space="preserve"> MnO WT%,  .020662 +/-  .034511</t>
  </si>
  <si>
    <t xml:space="preserve"> K2O WT%,  .000430 +/-  .008672</t>
  </si>
  <si>
    <t>TiO2 WT%,  .142053 +/-  .023856</t>
  </si>
  <si>
    <t xml:space="preserve"> NiO WT%,  .136250 +/-  .034891</t>
  </si>
  <si>
    <t xml:space="preserve">   Total,  100.324 +/-  .261000</t>
  </si>
  <si>
    <t xml:space="preserve"> Calc. O,  51.4385 +/-  .174556</t>
  </si>
  <si>
    <t>QUE 99177 Ch7_012 Glass Shape extraction number: 3</t>
  </si>
  <si>
    <t>Pixels shape extracted/filtered: 26</t>
  </si>
  <si>
    <t>Na2O WT%,  .272728 +/-  .036348</t>
  </si>
  <si>
    <t>P2O5 WT%,  .055955 +/-  .022854</t>
  </si>
  <si>
    <t>SiO2 WT%,  88.6814 +/-  .397425</t>
  </si>
  <si>
    <t xml:space="preserve"> FeO WT%,  1.93365 +/-  .135905</t>
  </si>
  <si>
    <t xml:space="preserve"> MgO WT%,  3.16546 +/-  .307012</t>
  </si>
  <si>
    <t>Cr2O3 WT%,  .136582 +/-  .021508</t>
  </si>
  <si>
    <t xml:space="preserve"> CaO WT%,  1.87854 +/-  .101360</t>
  </si>
  <si>
    <t>Al2O3 WT%,  3.42397 +/-  .179847</t>
  </si>
  <si>
    <t xml:space="preserve"> MnO WT%,  .129668 +/-  .032799</t>
  </si>
  <si>
    <t xml:space="preserve"> K2O WT%,  -.00210 +/-  .007253</t>
  </si>
  <si>
    <t>TiO2 WT%,  .221967 +/-  .024196</t>
  </si>
  <si>
    <t xml:space="preserve"> NiO WT%,  .122645 +/-  .033341</t>
  </si>
  <si>
    <t xml:space="preserve">   Total,  100.021 +/-  .186008</t>
  </si>
  <si>
    <t xml:space="preserve"> Calc. O,  51.3532 +/-  .123685</t>
  </si>
  <si>
    <t>QUE 99177 Ch7_012 Glass Shape extraction number: 4</t>
  </si>
  <si>
    <t>Na2O WT%,  .330745 +/-  .034201</t>
  </si>
  <si>
    <t>P2O5 WT%,  -.00641 +/-  .027997</t>
  </si>
  <si>
    <t>SiO2 WT%,  90.1589 +/-  .227933</t>
  </si>
  <si>
    <t xml:space="preserve"> FeO WT%,  2.14941 +/-  .123069</t>
  </si>
  <si>
    <t xml:space="preserve"> MgO WT%,  .291401 +/-  .041651</t>
  </si>
  <si>
    <t>Cr2O3 WT%,  .039252 +/-  .014292</t>
  </si>
  <si>
    <t xml:space="preserve"> CaO WT%,  2.35668 +/-  .072803</t>
  </si>
  <si>
    <t>Al2O3 WT%,  5.08419 +/-  .103146</t>
  </si>
  <si>
    <t xml:space="preserve"> MnO WT%,  .032848 +/-  .023839</t>
  </si>
  <si>
    <t xml:space="preserve"> K2O WT%,  -.00518 +/-  .005708</t>
  </si>
  <si>
    <t>TiO2 WT%,  .159239 +/-  .016244</t>
  </si>
  <si>
    <t xml:space="preserve"> NiO WT%,  .088434 +/-  .026958</t>
  </si>
  <si>
    <t xml:space="preserve">   Total,  100.680 +/-  .159540</t>
  </si>
  <si>
    <t xml:space="preserve"> Calc. O,  51.8594 +/-  .092985</t>
  </si>
  <si>
    <t>QUE 99177 Ch7_012 Glass Shape extraction number: 5</t>
  </si>
  <si>
    <t>Mg wt%</t>
  </si>
  <si>
    <t>Na2O WT% &gt;0&lt;2</t>
  </si>
  <si>
    <t>MgO WT% &gt;0&lt;1</t>
  </si>
  <si>
    <t>CaO WT% &gt;13&lt;18</t>
  </si>
  <si>
    <t>Al2O3 WT% &gt;23&lt;32</t>
  </si>
  <si>
    <t>Pixels shape extracted/filtered: 23</t>
  </si>
  <si>
    <t>Na2O WT%,  1.05952 +/-  .061943</t>
  </si>
  <si>
    <t>P2O5 WT%,  -.03058 +/-  .019268</t>
  </si>
  <si>
    <t>SiO2 WT%,  51.2450 +/-  .369915</t>
  </si>
  <si>
    <t xml:space="preserve"> FeO WT%,  1.01473 +/-  .055867</t>
  </si>
  <si>
    <t xml:space="preserve"> MgO WT%,  .596596 +/-  .032389</t>
  </si>
  <si>
    <t>Cr2O3 WT%,  .011998 +/-  .017440</t>
  </si>
  <si>
    <t xml:space="preserve"> CaO WT%,  16.2488 +/-  .165399</t>
  </si>
  <si>
    <t>Al2O3 WT%,  29.7228 +/-  .259720</t>
  </si>
  <si>
    <t xml:space="preserve"> MnO WT%,  .018573 +/-  .024576</t>
  </si>
  <si>
    <t xml:space="preserve"> K2O WT%,  .015567 +/-  .007009</t>
  </si>
  <si>
    <t>TiO2 WT%,  .253453 +/-  .047279</t>
  </si>
  <si>
    <t xml:space="preserve"> NiO WT%,  .069019 +/-  .017798</t>
  </si>
  <si>
    <t xml:space="preserve">   Total,  100.226 +/-  .194501</t>
  </si>
  <si>
    <t xml:space="preserve"> Calc. O,  46.7656 +/-  .100483</t>
  </si>
  <si>
    <t>QUE 99177 Ch7_012 Plag Shape extraction number: 1</t>
  </si>
  <si>
    <t xml:space="preserve">Na, Ca, and Mg filter to try to avoid interaction with surround pyroxenes and glass. Al filter to define plag. </t>
  </si>
  <si>
    <t>Na2O WT%,  .854412 +/-  .066952</t>
  </si>
  <si>
    <t>P2O5 WT%,  -.04969 +/-  .015755</t>
  </si>
  <si>
    <t>SiO2 WT%,  51.5577 +/-  .344416</t>
  </si>
  <si>
    <t xml:space="preserve"> FeO WT%,  1.39850 +/-  .083560</t>
  </si>
  <si>
    <t xml:space="preserve"> MgO WT%,  .490315 +/-  .032217</t>
  </si>
  <si>
    <t>Cr2O3 WT%,  .002200 +/-  .013967</t>
  </si>
  <si>
    <t xml:space="preserve"> CaO WT%,  16.3690 +/-  .205330</t>
  </si>
  <si>
    <t>Al2O3 WT%,  29.4485 +/-  .285408</t>
  </si>
  <si>
    <t xml:space="preserve"> MnO WT%,  .041619 +/-  .027516</t>
  </si>
  <si>
    <t xml:space="preserve"> K2O WT%,  .023859 +/-  .005719</t>
  </si>
  <si>
    <t>TiO2 WT%,  .109523 +/-  .015986</t>
  </si>
  <si>
    <t xml:space="preserve"> NiO WT%,  .134739 +/-  .042880</t>
  </si>
  <si>
    <t xml:space="preserve">   Total,  100.381 +/-  .221028</t>
  </si>
  <si>
    <t xml:space="preserve"> Calc. O,  46.7768 +/-  .114304</t>
  </si>
  <si>
    <t>QUE 99177 Ch7_012 Plag Shape extraction number: 2</t>
  </si>
  <si>
    <t>Na2O WT%,  1.15725 +/-  .071729</t>
  </si>
  <si>
    <t>P2O5 WT%,  .024922 +/-  .030531</t>
  </si>
  <si>
    <t>SiO2 WT%,  52.4455 +/-  .578814</t>
  </si>
  <si>
    <t xml:space="preserve"> FeO WT%,  2.48918 +/-  .271874</t>
  </si>
  <si>
    <t xml:space="preserve"> MgO WT%,  .646232 +/-  .048642</t>
  </si>
  <si>
    <t>Cr2O3 WT%,  .045535 +/-  .022906</t>
  </si>
  <si>
    <t xml:space="preserve"> CaO WT%,  15.2344 +/-  .197769</t>
  </si>
  <si>
    <t>Al2O3 WT%,  27.9579 +/-  .423574</t>
  </si>
  <si>
    <t xml:space="preserve"> MnO WT%,  .063728 +/-  .034250</t>
  </si>
  <si>
    <t xml:space="preserve"> K2O WT%,  .017189 +/-  .008177</t>
  </si>
  <si>
    <t>TiO2 WT%,  .440671 +/-  .116366</t>
  </si>
  <si>
    <t xml:space="preserve"> NiO WT%,  .151763 +/-  .056365</t>
  </si>
  <si>
    <t xml:space="preserve">   Total,  100.674 +/-  .185512</t>
  </si>
  <si>
    <t xml:space="preserve"> Calc. O,  46.8030 +/-  .127389</t>
  </si>
  <si>
    <t>QUE 99177 Ch7_012 Plag Shape extraction number: 3</t>
  </si>
  <si>
    <t>Na2O WT%,  1.02615 +/-  .075496</t>
  </si>
  <si>
    <t>P2O5 WT%,  -.04350 +/-  .025323</t>
  </si>
  <si>
    <t>SiO2 WT%,  53.1762 +/-  .583326</t>
  </si>
  <si>
    <t xml:space="preserve"> FeO WT%,  1.36146 +/-  .070830</t>
  </si>
  <si>
    <t xml:space="preserve"> MgO WT%,  .740896 +/-  .048151</t>
  </si>
  <si>
    <t>Cr2O3 WT%,  .027017 +/-  .018079</t>
  </si>
  <si>
    <t xml:space="preserve"> CaO WT%,  15.4974 +/-  .263267</t>
  </si>
  <si>
    <t>Al2O3 WT%,  28.6107 +/-  .369179</t>
  </si>
  <si>
    <t xml:space="preserve"> MnO WT%,  .069643 +/-  .031025</t>
  </si>
  <si>
    <t xml:space="preserve"> K2O WT%,  .000903 +/-  .006653</t>
  </si>
  <si>
    <t>TiO2 WT%,  .058372 +/-  .014049</t>
  </si>
  <si>
    <t xml:space="preserve"> NiO WT%,  .099780 +/-  .028490</t>
  </si>
  <si>
    <t xml:space="preserve">   Total,  100.625 +/-  .225085</t>
  </si>
  <si>
    <t xml:space="preserve"> Calc. O,  47.1170 +/-  .144559</t>
  </si>
  <si>
    <t>QUE 99177 Ch7_012 Plag Shape extraction number: 4</t>
  </si>
  <si>
    <t>Pixels shape extracted/filtered: 12</t>
  </si>
  <si>
    <t>Na2O WT%,  .982111 +/-  .067510</t>
  </si>
  <si>
    <t>P2O5 WT%,  -.02333 +/-  .028718</t>
  </si>
  <si>
    <t>SiO2 WT%,  52.1080 +/-  .824471</t>
  </si>
  <si>
    <t xml:space="preserve"> FeO WT%,  1.74038 +/-  .244193</t>
  </si>
  <si>
    <t xml:space="preserve"> MgO WT%,  .769570 +/-  .058431</t>
  </si>
  <si>
    <t>Cr2O3 WT%,  .052515 +/-  .016489</t>
  </si>
  <si>
    <t xml:space="preserve"> CaO WT%,  15.8799 +/-  .388788</t>
  </si>
  <si>
    <t>Al2O3 WT%,  29.0492 +/-  .666729</t>
  </si>
  <si>
    <t xml:space="preserve"> MnO WT%,  .041063 +/-  .031581</t>
  </si>
  <si>
    <t xml:space="preserve"> K2O WT%,  .021039 +/-  .009630</t>
  </si>
  <si>
    <t>TiO2 WT%,  .152296 +/-  .046411</t>
  </si>
  <si>
    <t xml:space="preserve"> NiO WT%,  .055481 +/-  .027535</t>
  </si>
  <si>
    <t xml:space="preserve">   Total,  100.828 +/-  .351523</t>
  </si>
  <si>
    <t xml:space="preserve"> Calc. O,  46.9926 +/-  .176405</t>
  </si>
  <si>
    <t>QUE 99177 Ch7_012 Plag Shape extraction number: 5</t>
  </si>
  <si>
    <t>Pixels shape extracted/filtered: 9</t>
  </si>
  <si>
    <t>Na2O WT%,  1.71152 +/-  .070047</t>
  </si>
  <si>
    <t>P2O5 WT%,  .090610 +/-  .070466</t>
  </si>
  <si>
    <t>SiO2 WT%,  47.8867 +/-  .594083</t>
  </si>
  <si>
    <t xml:space="preserve"> FeO WT%,  2.82797 +/-  .413242</t>
  </si>
  <si>
    <t xml:space="preserve"> MgO WT%,  .519811 +/-  .061329</t>
  </si>
  <si>
    <t>Cr2O3 WT%,  .003545 +/-  .032925</t>
  </si>
  <si>
    <t xml:space="preserve"> CaO WT%,  16.3164 +/-  .389944</t>
  </si>
  <si>
    <t>Al2O3 WT%,  30.3737 +/-  .365827</t>
  </si>
  <si>
    <t xml:space="preserve"> MnO WT%,  .025854 +/-  .036176</t>
  </si>
  <si>
    <t xml:space="preserve"> K2O WT%,  .016043 +/-  .013062</t>
  </si>
  <si>
    <t>TiO2 WT%,  .075134 +/-  .032177</t>
  </si>
  <si>
    <t xml:space="preserve"> NiO WT%,  .337671 +/-  .122577</t>
  </si>
  <si>
    <t xml:space="preserve">   Total,  100.185 +/-  .247051</t>
  </si>
  <si>
    <t xml:space="preserve"> Calc. O,  45.8979 +/-  .169586</t>
  </si>
  <si>
    <t>QUE 99177 Ch7_012 Plag Shape extraction number: 6</t>
  </si>
  <si>
    <t>DETECTION LIMIT: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</si>
</sst>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Lpx grain extraction 2" connectionId="16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Cpx grain extraction 1" connectionId="1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Cpx grain extraction 4" connectionId="4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Cpx grain extraction 6" connectionId="6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Cpx grain extraction 8" connectionId="8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Plag grain extraction 5" connectionId="23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Plag grain extraction 4" connectionId="22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name="Plag grain extraction 3" connectionId="21" autoFormatId="16" applyNumberFormats="0" applyBorderFormats="0" applyFontFormats="0" applyPatternFormats="0" applyAlignmentFormats="0" applyWidthHeightFormats="0"/>
</file>

<file path=xl/queryTables/queryTable17.xml><?xml version="1.0" encoding="utf-8"?>
<queryTable xmlns="http://schemas.openxmlformats.org/spreadsheetml/2006/main" name="Plag grain extraction 2" connectionId="20" autoFormatId="16" applyNumberFormats="0" applyBorderFormats="0" applyFontFormats="0" applyPatternFormats="0" applyAlignmentFormats="0" applyWidthHeightFormats="0"/>
</file>

<file path=xl/queryTables/queryTable18.xml><?xml version="1.0" encoding="utf-8"?>
<queryTable xmlns="http://schemas.openxmlformats.org/spreadsheetml/2006/main" name="Plag grain extraction 6" connectionId="24" autoFormatId="16" applyNumberFormats="0" applyBorderFormats="0" applyFontFormats="0" applyPatternFormats="0" applyAlignmentFormats="0" applyWidthHeightFormats="0"/>
</file>

<file path=xl/queryTables/queryTable19.xml><?xml version="1.0" encoding="utf-8"?>
<queryTable xmlns="http://schemas.openxmlformats.org/spreadsheetml/2006/main" name="Plag grain extraction 1" connectionId="19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Lpx grain extraction 1" connectionId="15" autoFormatId="16" applyNumberFormats="0" applyBorderFormats="0" applyFontFormats="0" applyPatternFormats="0" applyAlignmentFormats="0" applyWidthHeightFormats="0"/>
</file>

<file path=xl/queryTables/queryTable20.xml><?xml version="1.0" encoding="utf-8"?>
<queryTable xmlns="http://schemas.openxmlformats.org/spreadsheetml/2006/main" name="Glass extraction 1" connectionId="10" autoFormatId="16" applyNumberFormats="0" applyBorderFormats="0" applyFontFormats="0" applyPatternFormats="0" applyAlignmentFormats="0" applyWidthHeightFormats="0"/>
</file>

<file path=xl/queryTables/queryTable21.xml><?xml version="1.0" encoding="utf-8"?>
<queryTable xmlns="http://schemas.openxmlformats.org/spreadsheetml/2006/main" name="Glass extraction 5" connectionId="14" autoFormatId="16" applyNumberFormats="0" applyBorderFormats="0" applyFontFormats="0" applyPatternFormats="0" applyAlignmentFormats="0" applyWidthHeightFormats="0"/>
</file>

<file path=xl/queryTables/queryTable22.xml><?xml version="1.0" encoding="utf-8"?>
<queryTable xmlns="http://schemas.openxmlformats.org/spreadsheetml/2006/main" name="Glass extraction 4" connectionId="13" autoFormatId="16" applyNumberFormats="0" applyBorderFormats="0" applyFontFormats="0" applyPatternFormats="0" applyAlignmentFormats="0" applyWidthHeightFormats="0"/>
</file>

<file path=xl/queryTables/queryTable23.xml><?xml version="1.0" encoding="utf-8"?>
<queryTable xmlns="http://schemas.openxmlformats.org/spreadsheetml/2006/main" name="Glass extraction 3" connectionId="12" autoFormatId="16" applyNumberFormats="0" applyBorderFormats="0" applyFontFormats="0" applyPatternFormats="0" applyAlignmentFormats="0" applyWidthHeightFormats="0"/>
</file>

<file path=xl/queryTables/queryTable24.xml><?xml version="1.0" encoding="utf-8"?>
<queryTable xmlns="http://schemas.openxmlformats.org/spreadsheetml/2006/main" name="Glass extraction 2" connectionId="11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Lpx grain extraction 4" connectionId="18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Lpx grain extraction 3" connectionId="17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Cpx grain extraction 3" connectionId="3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Cpx grain extraction 5" connectionId="5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Cpx grain extraction 2" connectionId="2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Cpx grain extraction 9" connectionId="9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Cpx grain extraction 7" connectionId="7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1.xml"/><Relationship Id="rId3" Type="http://schemas.openxmlformats.org/officeDocument/2006/relationships/queryTable" Target="../queryTables/queryTable6.xml"/><Relationship Id="rId7" Type="http://schemas.openxmlformats.org/officeDocument/2006/relationships/queryTable" Target="../queryTables/queryTable10.xml"/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9.xml"/><Relationship Id="rId5" Type="http://schemas.openxmlformats.org/officeDocument/2006/relationships/queryTable" Target="../queryTables/queryTable8.xml"/><Relationship Id="rId10" Type="http://schemas.openxmlformats.org/officeDocument/2006/relationships/queryTable" Target="../queryTables/queryTable13.xml"/><Relationship Id="rId4" Type="http://schemas.openxmlformats.org/officeDocument/2006/relationships/queryTable" Target="../queryTables/queryTable7.xml"/><Relationship Id="rId9" Type="http://schemas.openxmlformats.org/officeDocument/2006/relationships/queryTable" Target="../queryTables/queryTable1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5.xml"/><Relationship Id="rId7" Type="http://schemas.openxmlformats.org/officeDocument/2006/relationships/queryTable" Target="../queryTables/queryTable19.xml"/><Relationship Id="rId2" Type="http://schemas.openxmlformats.org/officeDocument/2006/relationships/queryTable" Target="../queryTables/queryTable14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18.xml"/><Relationship Id="rId5" Type="http://schemas.openxmlformats.org/officeDocument/2006/relationships/queryTable" Target="../queryTables/queryTable17.xml"/><Relationship Id="rId4" Type="http://schemas.openxmlformats.org/officeDocument/2006/relationships/queryTable" Target="../queryTables/queryTable1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1.xml"/><Relationship Id="rId2" Type="http://schemas.openxmlformats.org/officeDocument/2006/relationships/queryTable" Target="../queryTables/queryTable20.xml"/><Relationship Id="rId1" Type="http://schemas.openxmlformats.org/officeDocument/2006/relationships/printerSettings" Target="../printerSettings/printerSettings4.bin"/><Relationship Id="rId6" Type="http://schemas.openxmlformats.org/officeDocument/2006/relationships/queryTable" Target="../queryTables/queryTable24.xml"/><Relationship Id="rId5" Type="http://schemas.openxmlformats.org/officeDocument/2006/relationships/queryTable" Target="../queryTables/queryTable23.xml"/><Relationship Id="rId4" Type="http://schemas.openxmlformats.org/officeDocument/2006/relationships/queryTable" Target="../queryTables/queryTable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00"/>
  <sheetViews>
    <sheetView topLeftCell="U1" zoomScale="80" zoomScaleNormal="80" workbookViewId="0">
      <selection activeCell="W15" sqref="W15:AI27"/>
    </sheetView>
  </sheetViews>
  <sheetFormatPr defaultRowHeight="15" x14ac:dyDescent="0.25"/>
  <cols>
    <col min="7" max="7" width="6.42578125" customWidth="1"/>
    <col min="8" max="8" width="10.5703125" bestFit="1" customWidth="1"/>
    <col min="9" max="9" width="10.140625" bestFit="1" customWidth="1"/>
    <col min="10" max="13" width="8.7109375" customWidth="1"/>
    <col min="14" max="14" width="11.28515625" bestFit="1" customWidth="1"/>
    <col min="15" max="16" width="9.85546875" bestFit="1" customWidth="1"/>
    <col min="17" max="17" width="11.42578125" bestFit="1" customWidth="1"/>
    <col min="18" max="19" width="9.85546875" bestFit="1" customWidth="1"/>
    <col min="20" max="20" width="5.85546875" customWidth="1"/>
    <col min="21" max="21" width="8.7109375" customWidth="1"/>
    <col min="22" max="22" width="10.140625" bestFit="1" customWidth="1"/>
    <col min="23" max="23" width="48.85546875" bestFit="1" customWidth="1"/>
    <col min="24" max="25" width="13.7109375" bestFit="1" customWidth="1"/>
    <col min="26" max="32" width="13" bestFit="1" customWidth="1"/>
    <col min="33" max="33" width="13.7109375" bestFit="1" customWidth="1"/>
    <col min="40" max="40" width="48.85546875" bestFit="1" customWidth="1"/>
    <col min="41" max="42" width="17.42578125" bestFit="1" customWidth="1"/>
    <col min="43" max="49" width="13" bestFit="1" customWidth="1"/>
    <col min="50" max="52" width="17.42578125" bestFit="1" customWidth="1"/>
  </cols>
  <sheetData>
    <row r="1" spans="1:53" s="1" customFormat="1" x14ac:dyDescent="0.25">
      <c r="A1" s="1" t="s">
        <v>0</v>
      </c>
      <c r="W1" s="1" t="s">
        <v>39</v>
      </c>
      <c r="AN1" s="1" t="s">
        <v>101</v>
      </c>
    </row>
    <row r="2" spans="1:53" x14ac:dyDescent="0.25">
      <c r="A2" t="s">
        <v>38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O2" s="2" t="s">
        <v>23</v>
      </c>
      <c r="AP2" s="2" t="s">
        <v>24</v>
      </c>
      <c r="AQ2" s="2" t="s">
        <v>25</v>
      </c>
      <c r="AR2" s="2" t="s">
        <v>26</v>
      </c>
      <c r="AS2" s="2" t="s">
        <v>27</v>
      </c>
      <c r="AT2" s="2" t="s">
        <v>28</v>
      </c>
      <c r="AU2" s="2" t="s">
        <v>29</v>
      </c>
      <c r="AV2" s="2" t="s">
        <v>30</v>
      </c>
      <c r="AW2" s="2" t="s">
        <v>31</v>
      </c>
      <c r="AX2" s="2" t="s">
        <v>32</v>
      </c>
      <c r="AY2" s="2" t="s">
        <v>33</v>
      </c>
      <c r="AZ2" s="2" t="s">
        <v>34</v>
      </c>
      <c r="BA2" s="2" t="s">
        <v>36</v>
      </c>
    </row>
    <row r="3" spans="1:53" x14ac:dyDescent="0.25">
      <c r="W3" s="2" t="s">
        <v>22</v>
      </c>
      <c r="X3">
        <v>1.2709000000000002E-2</v>
      </c>
      <c r="Y3">
        <v>6.1266111111111105E-2</v>
      </c>
      <c r="Z3">
        <v>58.728677777777776</v>
      </c>
      <c r="AA3">
        <v>2.5407627777777773</v>
      </c>
      <c r="AB3">
        <v>36.925183333333344</v>
      </c>
      <c r="AC3">
        <v>0.91723527777777791</v>
      </c>
      <c r="AD3">
        <v>0.62371733333333323</v>
      </c>
      <c r="AE3">
        <v>0.49434394444444446</v>
      </c>
      <c r="AF3">
        <v>0.46123327777777778</v>
      </c>
      <c r="AG3">
        <v>-1.6506833333333332E-2</v>
      </c>
      <c r="AH3">
        <v>7.0429722222222227E-2</v>
      </c>
      <c r="AI3">
        <v>2.7067555555555553E-2</v>
      </c>
      <c r="AJ3">
        <v>0</v>
      </c>
      <c r="AK3">
        <v>100.84617222222222</v>
      </c>
      <c r="AL3">
        <v>47.374616666666661</v>
      </c>
      <c r="AN3" s="2" t="s">
        <v>22</v>
      </c>
      <c r="AO3" t="s">
        <v>102</v>
      </c>
      <c r="AP3" t="s">
        <v>102</v>
      </c>
      <c r="AQ3">
        <v>58.728677777777776</v>
      </c>
      <c r="AR3">
        <v>2.5407627777777773</v>
      </c>
      <c r="AS3">
        <v>36.925183333333344</v>
      </c>
      <c r="AT3">
        <v>0.91723527777777791</v>
      </c>
      <c r="AU3">
        <v>0.62371733333333323</v>
      </c>
      <c r="AV3">
        <v>0.49434394444444446</v>
      </c>
      <c r="AW3">
        <v>0.46123327777777778</v>
      </c>
      <c r="AX3" t="s">
        <v>102</v>
      </c>
      <c r="AY3" t="s">
        <v>102</v>
      </c>
      <c r="AZ3" t="s">
        <v>102</v>
      </c>
      <c r="BA3">
        <v>100.69115372222223</v>
      </c>
    </row>
    <row r="4" spans="1:53" x14ac:dyDescent="0.25">
      <c r="A4" s="2" t="s">
        <v>22</v>
      </c>
      <c r="G4" s="2" t="s">
        <v>23</v>
      </c>
      <c r="H4" s="2" t="s">
        <v>24</v>
      </c>
      <c r="I4" s="2" t="s">
        <v>25</v>
      </c>
      <c r="J4" s="2" t="s">
        <v>26</v>
      </c>
      <c r="K4" s="2" t="s">
        <v>27</v>
      </c>
      <c r="L4" s="2" t="s">
        <v>28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2" t="s">
        <v>35</v>
      </c>
      <c r="T4" s="2" t="s">
        <v>36</v>
      </c>
      <c r="U4" s="2" t="s">
        <v>37</v>
      </c>
      <c r="W4" s="2" t="s">
        <v>57</v>
      </c>
      <c r="X4">
        <v>1.296294117647059E-2</v>
      </c>
      <c r="Y4">
        <v>-1.0779588235294117E-2</v>
      </c>
      <c r="Z4">
        <v>58.690311764705889</v>
      </c>
      <c r="AA4">
        <v>2.6937141176470587</v>
      </c>
      <c r="AB4">
        <v>36.560705882352941</v>
      </c>
      <c r="AC4">
        <v>1.22428</v>
      </c>
      <c r="AD4">
        <v>0.6376104117647059</v>
      </c>
      <c r="AE4">
        <v>0.51542123529411765</v>
      </c>
      <c r="AF4">
        <v>0.54491617647058821</v>
      </c>
      <c r="AG4">
        <v>-3.0941176470588245E-3</v>
      </c>
      <c r="AH4">
        <v>5.4331470588235294E-2</v>
      </c>
      <c r="AI4">
        <v>-1.059494117647059E-2</v>
      </c>
      <c r="AJ4">
        <v>0</v>
      </c>
      <c r="AK4">
        <v>100.9097882352941</v>
      </c>
      <c r="AL4">
        <v>47.320511764705877</v>
      </c>
      <c r="AN4" s="2" t="s">
        <v>57</v>
      </c>
      <c r="AO4" t="s">
        <v>102</v>
      </c>
      <c r="AP4" t="s">
        <v>102</v>
      </c>
      <c r="AQ4">
        <v>58.690311764705889</v>
      </c>
      <c r="AR4">
        <v>2.6937141176470587</v>
      </c>
      <c r="AS4">
        <v>36.560705882352941</v>
      </c>
      <c r="AT4">
        <v>1.22428</v>
      </c>
      <c r="AU4">
        <v>0.6376104117647059</v>
      </c>
      <c r="AV4">
        <v>0.51542123529411765</v>
      </c>
      <c r="AW4">
        <v>0.54491617647058821</v>
      </c>
      <c r="AX4" t="s">
        <v>102</v>
      </c>
      <c r="AY4" t="s">
        <v>102</v>
      </c>
      <c r="AZ4" t="s">
        <v>102</v>
      </c>
      <c r="BA4">
        <v>100.8669595882353</v>
      </c>
    </row>
    <row r="5" spans="1:53" x14ac:dyDescent="0.25">
      <c r="A5" t="s">
        <v>1</v>
      </c>
      <c r="G5">
        <v>8.6040000000000005E-3</v>
      </c>
      <c r="H5">
        <v>0.375942</v>
      </c>
      <c r="I5">
        <v>58.996899999999997</v>
      </c>
      <c r="J5">
        <v>2.75996</v>
      </c>
      <c r="K5">
        <v>35.965800000000002</v>
      </c>
      <c r="L5">
        <v>1.15168</v>
      </c>
      <c r="M5">
        <v>0.62864900000000001</v>
      </c>
      <c r="N5">
        <v>0.55697600000000003</v>
      </c>
      <c r="O5">
        <v>0.34828799999999999</v>
      </c>
      <c r="P5">
        <v>-2.3869999999999999E-2</v>
      </c>
      <c r="Q5">
        <v>-0.11069</v>
      </c>
      <c r="R5">
        <v>-3.1899999999999998E-2</v>
      </c>
      <c r="S5">
        <v>0</v>
      </c>
      <c r="T5">
        <v>100.626</v>
      </c>
      <c r="U5">
        <v>47.354700000000001</v>
      </c>
      <c r="W5" s="2" t="s">
        <v>73</v>
      </c>
      <c r="X5">
        <v>6.3347631578947364E-2</v>
      </c>
      <c r="Y5">
        <v>-6.5264210526315789E-3</v>
      </c>
      <c r="Z5">
        <v>57.783173684210531</v>
      </c>
      <c r="AA5">
        <v>2.5936610526315795</v>
      </c>
      <c r="AB5">
        <v>33.87895789473685</v>
      </c>
      <c r="AC5">
        <v>1.50092</v>
      </c>
      <c r="AD5">
        <v>2.902655789473684</v>
      </c>
      <c r="AE5">
        <v>0.85371705263157904</v>
      </c>
      <c r="AF5">
        <v>0.7306302631578947</v>
      </c>
      <c r="AG5">
        <v>-9.1200526315789506E-3</v>
      </c>
      <c r="AH5">
        <v>9.5644105263157919E-2</v>
      </c>
      <c r="AI5">
        <v>6.3246842105263113E-3</v>
      </c>
      <c r="AJ5">
        <v>0</v>
      </c>
      <c r="AK5">
        <v>100.39334736842103</v>
      </c>
      <c r="AL5">
        <v>46.719831578947371</v>
      </c>
      <c r="AN5" s="2" t="s">
        <v>73</v>
      </c>
      <c r="AO5" t="s">
        <v>102</v>
      </c>
      <c r="AP5" t="s">
        <v>102</v>
      </c>
      <c r="AQ5">
        <v>57.783173684210531</v>
      </c>
      <c r="AR5">
        <v>2.5936610526315795</v>
      </c>
      <c r="AS5">
        <v>33.87895789473685</v>
      </c>
      <c r="AT5">
        <v>1.50092</v>
      </c>
      <c r="AU5">
        <v>2.902655789473684</v>
      </c>
      <c r="AV5">
        <v>0.85371705263157904</v>
      </c>
      <c r="AW5">
        <v>0.7306302631578947</v>
      </c>
      <c r="AX5" t="s">
        <v>102</v>
      </c>
      <c r="AY5" t="s">
        <v>102</v>
      </c>
      <c r="AZ5" t="s">
        <v>102</v>
      </c>
      <c r="BA5">
        <v>100.24371573684212</v>
      </c>
    </row>
    <row r="6" spans="1:53" x14ac:dyDescent="0.25">
      <c r="A6" t="s">
        <v>2</v>
      </c>
      <c r="G6">
        <v>8.1995999999999999E-2</v>
      </c>
      <c r="H6">
        <v>-7.7189999999999995E-2</v>
      </c>
      <c r="I6">
        <v>59.183500000000002</v>
      </c>
      <c r="J6">
        <v>2.37303</v>
      </c>
      <c r="K6">
        <v>36.478200000000001</v>
      </c>
      <c r="L6">
        <v>0.99583900000000003</v>
      </c>
      <c r="M6">
        <v>0.64754699999999998</v>
      </c>
      <c r="N6">
        <v>0.602329</v>
      </c>
      <c r="O6">
        <v>0.42693599999999998</v>
      </c>
      <c r="P6">
        <v>-2.3699999999999999E-2</v>
      </c>
      <c r="Q6">
        <v>-2.2030000000000001E-2</v>
      </c>
      <c r="R6">
        <v>3.0903E-2</v>
      </c>
      <c r="S6">
        <v>0</v>
      </c>
      <c r="T6">
        <v>100.697</v>
      </c>
      <c r="U6">
        <v>47.379199999999997</v>
      </c>
      <c r="W6" s="2" t="s">
        <v>89</v>
      </c>
      <c r="X6">
        <v>-2.1564705882352886E-4</v>
      </c>
      <c r="Y6">
        <v>-2.4211470588235293E-2</v>
      </c>
      <c r="Z6">
        <v>58.476052941176469</v>
      </c>
      <c r="AA6">
        <v>2.4957288235294115</v>
      </c>
      <c r="AB6">
        <v>35.715517647058817</v>
      </c>
      <c r="AC6">
        <v>1.2009452941176468</v>
      </c>
      <c r="AD6">
        <v>1.7643805882352941</v>
      </c>
      <c r="AE6">
        <v>0.57071617647058825</v>
      </c>
      <c r="AF6">
        <v>0.59951852941176464</v>
      </c>
      <c r="AG6">
        <v>-3.3717058823529403E-3</v>
      </c>
      <c r="AH6">
        <v>8.7357058823529399E-2</v>
      </c>
      <c r="AI6">
        <v>2.9537647058823576E-3</v>
      </c>
      <c r="AJ6">
        <v>0</v>
      </c>
      <c r="AK6">
        <v>100.8853294117647</v>
      </c>
      <c r="AL6">
        <v>47.184370588235304</v>
      </c>
      <c r="AN6" s="2" t="s">
        <v>89</v>
      </c>
      <c r="AO6" t="s">
        <v>102</v>
      </c>
      <c r="AP6" t="s">
        <v>102</v>
      </c>
      <c r="AQ6">
        <v>58.476052941176469</v>
      </c>
      <c r="AR6">
        <v>2.4957288235294115</v>
      </c>
      <c r="AS6">
        <v>35.715517647058817</v>
      </c>
      <c r="AT6">
        <v>1.2009452941176468</v>
      </c>
      <c r="AU6">
        <v>1.7643805882352941</v>
      </c>
      <c r="AV6">
        <v>0.57071617647058825</v>
      </c>
      <c r="AW6">
        <v>0.59951852941176464</v>
      </c>
      <c r="AX6" t="s">
        <v>102</v>
      </c>
      <c r="AY6" t="s">
        <v>102</v>
      </c>
      <c r="AZ6" t="s">
        <v>102</v>
      </c>
      <c r="BA6">
        <v>100.82285999999999</v>
      </c>
    </row>
    <row r="7" spans="1:53" x14ac:dyDescent="0.25">
      <c r="A7" t="s">
        <v>3</v>
      </c>
      <c r="G7">
        <v>-6.5049999999999997E-2</v>
      </c>
      <c r="H7">
        <v>0.37585800000000003</v>
      </c>
      <c r="I7">
        <v>58.399500000000003</v>
      </c>
      <c r="J7">
        <v>2.43764</v>
      </c>
      <c r="K7">
        <v>35.857599999999998</v>
      </c>
      <c r="L7">
        <v>1.0654999999999999</v>
      </c>
      <c r="M7">
        <v>0.70206500000000005</v>
      </c>
      <c r="N7">
        <v>0.33903499999999998</v>
      </c>
      <c r="O7">
        <v>0.42663299999999998</v>
      </c>
      <c r="P7">
        <v>-5.0800000000000003E-3</v>
      </c>
      <c r="Q7">
        <v>8.7512000000000006E-2</v>
      </c>
      <c r="R7">
        <v>-3.1620000000000002E-2</v>
      </c>
      <c r="S7">
        <v>0</v>
      </c>
      <c r="T7">
        <v>99.589600000000004</v>
      </c>
      <c r="U7">
        <v>46.894199999999998</v>
      </c>
    </row>
    <row r="8" spans="1:53" x14ac:dyDescent="0.25">
      <c r="A8" t="s">
        <v>4</v>
      </c>
      <c r="G8">
        <v>-6.4430000000000001E-2</v>
      </c>
      <c r="H8">
        <v>-7.7060000000000003E-2</v>
      </c>
      <c r="I8">
        <v>58.295200000000001</v>
      </c>
      <c r="J8">
        <v>2.0542899999999999</v>
      </c>
      <c r="K8">
        <v>38.102800000000002</v>
      </c>
      <c r="L8">
        <v>0.64696600000000004</v>
      </c>
      <c r="M8">
        <v>0.81420899999999996</v>
      </c>
      <c r="N8">
        <v>0.60739200000000004</v>
      </c>
      <c r="O8">
        <v>0.42869699999999999</v>
      </c>
      <c r="P8">
        <v>-2.333E-2</v>
      </c>
      <c r="Q8">
        <v>-6.4610000000000001E-2</v>
      </c>
      <c r="R8">
        <v>-0.15364</v>
      </c>
      <c r="S8">
        <v>0</v>
      </c>
      <c r="T8">
        <v>100.56699999999999</v>
      </c>
      <c r="U8">
        <v>47.326000000000001</v>
      </c>
      <c r="X8" s="2" t="s">
        <v>23</v>
      </c>
      <c r="Y8" s="2" t="s">
        <v>24</v>
      </c>
      <c r="Z8" s="2" t="s">
        <v>25</v>
      </c>
      <c r="AA8" s="2" t="s">
        <v>26</v>
      </c>
      <c r="AB8" s="2" t="s">
        <v>27</v>
      </c>
      <c r="AC8" s="2" t="s">
        <v>28</v>
      </c>
      <c r="AD8" s="2" t="s">
        <v>29</v>
      </c>
      <c r="AE8" s="2" t="s">
        <v>30</v>
      </c>
      <c r="AF8" s="2" t="s">
        <v>31</v>
      </c>
      <c r="AG8" s="2" t="s">
        <v>32</v>
      </c>
      <c r="AH8" s="2" t="s">
        <v>33</v>
      </c>
      <c r="AI8" s="2" t="s">
        <v>34</v>
      </c>
      <c r="AJ8" s="2" t="s">
        <v>36</v>
      </c>
    </row>
    <row r="9" spans="1:53" x14ac:dyDescent="0.25">
      <c r="A9" t="s">
        <v>21</v>
      </c>
      <c r="G9">
        <v>8.5179999999999995E-3</v>
      </c>
      <c r="H9">
        <v>-7.7160000000000006E-2</v>
      </c>
      <c r="I9">
        <v>58.557600000000001</v>
      </c>
      <c r="J9">
        <v>2.6974300000000002</v>
      </c>
      <c r="K9">
        <v>37.1541</v>
      </c>
      <c r="L9">
        <v>0.74901200000000001</v>
      </c>
      <c r="M9">
        <v>0.50131599999999998</v>
      </c>
      <c r="N9">
        <v>0.56138200000000005</v>
      </c>
      <c r="O9">
        <v>0.19325000000000001</v>
      </c>
      <c r="P9">
        <v>-2.359E-2</v>
      </c>
      <c r="Q9">
        <v>3.2600000000000001E-4</v>
      </c>
      <c r="R9">
        <v>-3.066E-2</v>
      </c>
      <c r="S9">
        <v>0</v>
      </c>
      <c r="T9">
        <v>100.292</v>
      </c>
      <c r="U9">
        <v>47.171599999999998</v>
      </c>
      <c r="W9" s="2" t="s">
        <v>22</v>
      </c>
      <c r="X9">
        <v>1.2709000000000002E-2</v>
      </c>
      <c r="Y9">
        <v>6.1266111111111105E-2</v>
      </c>
      <c r="Z9">
        <v>58.728677777777776</v>
      </c>
      <c r="AA9">
        <v>2.5407627777777773</v>
      </c>
      <c r="AB9">
        <v>36.925183333333344</v>
      </c>
      <c r="AC9">
        <v>0.91723527777777791</v>
      </c>
      <c r="AD9">
        <v>0.62371733333333323</v>
      </c>
      <c r="AE9">
        <v>0.49434394444444446</v>
      </c>
      <c r="AF9">
        <v>0.46123327777777778</v>
      </c>
      <c r="AG9">
        <v>-1.6506833333333332E-2</v>
      </c>
      <c r="AH9">
        <v>7.0429722222222227E-2</v>
      </c>
      <c r="AI9">
        <v>2.7067555555555553E-2</v>
      </c>
      <c r="AJ9">
        <v>100.84617222222222</v>
      </c>
    </row>
    <row r="10" spans="1:53" x14ac:dyDescent="0.25">
      <c r="A10" t="s">
        <v>5</v>
      </c>
      <c r="G10">
        <v>8.5249999999999996E-3</v>
      </c>
      <c r="H10">
        <v>-7.7240000000000003E-2</v>
      </c>
      <c r="I10">
        <v>59.433399999999999</v>
      </c>
      <c r="J10">
        <v>2.4366400000000001</v>
      </c>
      <c r="K10">
        <v>37.03</v>
      </c>
      <c r="L10">
        <v>1.0828899999999999</v>
      </c>
      <c r="M10">
        <v>0.68345400000000001</v>
      </c>
      <c r="N10">
        <v>0.42793300000000001</v>
      </c>
      <c r="O10">
        <v>0.50444900000000004</v>
      </c>
      <c r="P10">
        <v>-4.2560000000000001E-2</v>
      </c>
      <c r="Q10">
        <v>0.131351</v>
      </c>
      <c r="R10">
        <v>3.0336999999999999E-2</v>
      </c>
      <c r="S10">
        <v>0</v>
      </c>
      <c r="T10">
        <v>101.649</v>
      </c>
      <c r="U10">
        <v>47.7577</v>
      </c>
      <c r="W10" s="2" t="s">
        <v>57</v>
      </c>
      <c r="X10">
        <v>1.296294117647059E-2</v>
      </c>
      <c r="Y10">
        <v>-1.0779588235294117E-2</v>
      </c>
      <c r="Z10">
        <v>58.690311764705889</v>
      </c>
      <c r="AA10">
        <v>2.6937141176470587</v>
      </c>
      <c r="AB10">
        <v>36.560705882352941</v>
      </c>
      <c r="AC10">
        <v>1.22428</v>
      </c>
      <c r="AD10">
        <v>0.6376104117647059</v>
      </c>
      <c r="AE10">
        <v>0.51542123529411765</v>
      </c>
      <c r="AF10">
        <v>0.54491617647058821</v>
      </c>
      <c r="AG10">
        <v>-3.0941176470588245E-3</v>
      </c>
      <c r="AH10">
        <v>5.4331470588235294E-2</v>
      </c>
      <c r="AI10">
        <v>-1.059494117647059E-2</v>
      </c>
      <c r="AJ10">
        <v>100.9097882352941</v>
      </c>
    </row>
    <row r="11" spans="1:53" x14ac:dyDescent="0.25">
      <c r="G11">
        <v>-6.5129999999999993E-2</v>
      </c>
      <c r="H11">
        <v>0.14941299999999999</v>
      </c>
      <c r="I11">
        <v>58.800699999999999</v>
      </c>
      <c r="J11">
        <v>2.43337</v>
      </c>
      <c r="K11">
        <v>37.3596</v>
      </c>
      <c r="L11">
        <v>0.81737499999999996</v>
      </c>
      <c r="M11">
        <v>0.46363799999999999</v>
      </c>
      <c r="N11">
        <v>0.38546200000000003</v>
      </c>
      <c r="O11">
        <v>0.81554300000000002</v>
      </c>
      <c r="P11">
        <v>-5.1799999999999997E-3</v>
      </c>
      <c r="Q11">
        <v>-8.1999999999999998E-4</v>
      </c>
      <c r="R11">
        <v>0.21604599999999999</v>
      </c>
      <c r="S11">
        <v>0</v>
      </c>
      <c r="T11">
        <v>101.37</v>
      </c>
      <c r="U11">
        <v>47.556399999999996</v>
      </c>
      <c r="W11" s="2" t="s">
        <v>73</v>
      </c>
      <c r="X11">
        <v>6.3347631578947364E-2</v>
      </c>
      <c r="Y11">
        <v>-6.5264210526315789E-3</v>
      </c>
      <c r="Z11">
        <v>57.783173684210531</v>
      </c>
      <c r="AA11">
        <v>2.5936610526315795</v>
      </c>
      <c r="AB11">
        <v>33.87895789473685</v>
      </c>
      <c r="AC11">
        <v>1.50092</v>
      </c>
      <c r="AD11">
        <v>2.902655789473684</v>
      </c>
      <c r="AE11">
        <v>0.85371705263157904</v>
      </c>
      <c r="AF11">
        <v>0.7306302631578947</v>
      </c>
      <c r="AG11">
        <v>-9.1200526315789506E-3</v>
      </c>
      <c r="AH11">
        <v>9.5644105263157919E-2</v>
      </c>
      <c r="AI11">
        <v>6.3246842105263113E-3</v>
      </c>
      <c r="AJ11">
        <v>100.39334736842103</v>
      </c>
    </row>
    <row r="12" spans="1:53" x14ac:dyDescent="0.25">
      <c r="A12" t="s">
        <v>6</v>
      </c>
      <c r="G12">
        <v>8.4930000000000005E-3</v>
      </c>
      <c r="H12">
        <v>-7.7179999999999999E-2</v>
      </c>
      <c r="I12">
        <v>58.938299999999998</v>
      </c>
      <c r="J12">
        <v>2.5677300000000001</v>
      </c>
      <c r="K12">
        <v>37.304099999999998</v>
      </c>
      <c r="L12">
        <v>0.74904800000000005</v>
      </c>
      <c r="M12">
        <v>0.59271099999999999</v>
      </c>
      <c r="N12">
        <v>0.34154899999999999</v>
      </c>
      <c r="O12">
        <v>0.34914899999999999</v>
      </c>
      <c r="P12">
        <v>1.3823999999999999E-2</v>
      </c>
      <c r="Q12">
        <v>0.110136</v>
      </c>
      <c r="R12">
        <v>-3.0939999999999999E-2</v>
      </c>
      <c r="S12">
        <v>0</v>
      </c>
      <c r="T12">
        <v>100.867</v>
      </c>
      <c r="U12">
        <v>47.412999999999997</v>
      </c>
      <c r="W12" s="2" t="s">
        <v>89</v>
      </c>
      <c r="X12">
        <v>-2.1564705882352886E-4</v>
      </c>
      <c r="Y12">
        <v>-2.4211470588235293E-2</v>
      </c>
      <c r="Z12">
        <v>58.476052941176469</v>
      </c>
      <c r="AA12">
        <v>2.4957288235294115</v>
      </c>
      <c r="AB12">
        <v>35.715517647058817</v>
      </c>
      <c r="AC12">
        <v>1.2009452941176468</v>
      </c>
      <c r="AD12">
        <v>1.7643805882352941</v>
      </c>
      <c r="AE12">
        <v>0.57071617647058825</v>
      </c>
      <c r="AF12">
        <v>0.59951852941176464</v>
      </c>
      <c r="AG12">
        <v>-3.3717058823529403E-3</v>
      </c>
      <c r="AH12">
        <v>8.7357058823529399E-2</v>
      </c>
      <c r="AI12">
        <v>2.9537647058823576E-3</v>
      </c>
      <c r="AJ12">
        <v>100.8853294117647</v>
      </c>
    </row>
    <row r="13" spans="1:53" x14ac:dyDescent="0.25">
      <c r="A13" t="s">
        <v>7</v>
      </c>
      <c r="G13">
        <v>8.5679999999999992E-3</v>
      </c>
      <c r="H13">
        <v>0.60221000000000002</v>
      </c>
      <c r="I13">
        <v>57.782499999999999</v>
      </c>
      <c r="J13">
        <v>2.5003899999999999</v>
      </c>
      <c r="K13">
        <v>36.711399999999998</v>
      </c>
      <c r="L13">
        <v>0.74802100000000005</v>
      </c>
      <c r="M13">
        <v>0.44561200000000001</v>
      </c>
      <c r="N13">
        <v>0.42895299999999997</v>
      </c>
      <c r="O13">
        <v>0.50453700000000001</v>
      </c>
      <c r="P13">
        <v>-4.2509999999999999E-2</v>
      </c>
      <c r="Q13">
        <v>0.21953</v>
      </c>
      <c r="R13">
        <v>9.2635999999999996E-2</v>
      </c>
      <c r="S13">
        <v>0</v>
      </c>
      <c r="T13">
        <v>100.002</v>
      </c>
      <c r="U13">
        <v>47.024700000000003</v>
      </c>
    </row>
    <row r="14" spans="1:53" x14ac:dyDescent="0.25">
      <c r="A14" t="s">
        <v>8</v>
      </c>
      <c r="G14">
        <v>-6.4619999999999997E-2</v>
      </c>
      <c r="H14">
        <v>-7.7130000000000004E-2</v>
      </c>
      <c r="I14">
        <v>59.643500000000003</v>
      </c>
      <c r="J14">
        <v>1.8572299999999999</v>
      </c>
      <c r="K14">
        <v>37.475499999999997</v>
      </c>
      <c r="L14">
        <v>0.84027399999999997</v>
      </c>
      <c r="M14">
        <v>0.61176799999999998</v>
      </c>
      <c r="N14">
        <v>0.16591400000000001</v>
      </c>
      <c r="O14">
        <v>0.58397900000000003</v>
      </c>
      <c r="P14">
        <v>-2.349E-2</v>
      </c>
      <c r="Q14">
        <v>2.2786000000000001E-2</v>
      </c>
      <c r="R14">
        <v>9.3990000000000004E-2</v>
      </c>
      <c r="S14">
        <v>0</v>
      </c>
      <c r="T14">
        <v>101.13</v>
      </c>
      <c r="U14">
        <v>47.669499999999999</v>
      </c>
      <c r="W14" s="2" t="s">
        <v>90</v>
      </c>
    </row>
    <row r="15" spans="1:53" x14ac:dyDescent="0.25">
      <c r="A15" t="s">
        <v>9</v>
      </c>
      <c r="G15">
        <v>8.4469999999999996E-3</v>
      </c>
      <c r="H15">
        <v>-7.7240000000000003E-2</v>
      </c>
      <c r="I15">
        <v>58.216500000000003</v>
      </c>
      <c r="J15">
        <v>2.82361</v>
      </c>
      <c r="K15">
        <v>37.828099999999999</v>
      </c>
      <c r="L15">
        <v>1.0987</v>
      </c>
      <c r="M15">
        <v>0.68318299999999998</v>
      </c>
      <c r="N15">
        <v>0.69481599999999999</v>
      </c>
      <c r="O15">
        <v>0.19231400000000001</v>
      </c>
      <c r="P15">
        <v>-5.1700000000000001E-3</v>
      </c>
      <c r="Q15">
        <v>0.13112799999999999</v>
      </c>
      <c r="R15">
        <v>3.0110000000000001E-2</v>
      </c>
      <c r="S15">
        <v>0</v>
      </c>
      <c r="T15">
        <v>101.624</v>
      </c>
      <c r="U15">
        <v>47.579000000000001</v>
      </c>
      <c r="X15" s="3" t="s">
        <v>91</v>
      </c>
      <c r="Y15" s="3" t="s">
        <v>92</v>
      </c>
      <c r="Z15" s="3"/>
      <c r="AA15" s="3"/>
      <c r="AB15" s="3"/>
      <c r="AC15" s="3" t="s">
        <v>99</v>
      </c>
      <c r="AD15" s="3" t="s">
        <v>98</v>
      </c>
      <c r="AE15" s="3" t="s">
        <v>97</v>
      </c>
      <c r="AF15" s="3" t="s">
        <v>96</v>
      </c>
      <c r="AG15" s="3" t="s">
        <v>93</v>
      </c>
      <c r="AH15" s="3" t="s">
        <v>94</v>
      </c>
      <c r="AI15" s="3" t="s">
        <v>95</v>
      </c>
      <c r="AJ15" s="3"/>
      <c r="AK15" s="3"/>
      <c r="AL15" s="3"/>
    </row>
    <row r="16" spans="1:53" x14ac:dyDescent="0.25">
      <c r="A16" t="s">
        <v>10</v>
      </c>
      <c r="G16">
        <v>8.5459999999999998E-3</v>
      </c>
      <c r="H16">
        <v>-7.7280000000000001E-2</v>
      </c>
      <c r="I16">
        <v>59.392800000000001</v>
      </c>
      <c r="J16">
        <v>2.5643500000000001</v>
      </c>
      <c r="K16">
        <v>36.684100000000001</v>
      </c>
      <c r="L16">
        <v>1.1696</v>
      </c>
      <c r="M16">
        <v>0.70139399999999996</v>
      </c>
      <c r="N16">
        <v>0.68948699999999996</v>
      </c>
      <c r="O16">
        <v>0.42596899999999999</v>
      </c>
      <c r="P16">
        <v>-5.2199999999999998E-3</v>
      </c>
      <c r="Q16">
        <v>0.13089100000000001</v>
      </c>
      <c r="R16">
        <v>9.1846999999999998E-2</v>
      </c>
      <c r="S16">
        <v>0</v>
      </c>
      <c r="T16">
        <v>101.777</v>
      </c>
      <c r="U16">
        <v>47.784500000000001</v>
      </c>
      <c r="W16" s="2" t="s">
        <v>22</v>
      </c>
      <c r="X16" s="3">
        <v>0.10258399999999999</v>
      </c>
      <c r="Y16" s="3">
        <v>0.115436</v>
      </c>
      <c r="Z16" s="3"/>
      <c r="AA16" s="3"/>
      <c r="AB16" s="3"/>
      <c r="AC16" s="3">
        <v>9.1810000000000003E-2</v>
      </c>
      <c r="AD16" s="3">
        <v>5.6519E-2</v>
      </c>
      <c r="AE16" s="3">
        <v>6.9315000000000002E-2</v>
      </c>
      <c r="AF16" s="3">
        <v>0.14938100000000001</v>
      </c>
      <c r="AG16" s="3">
        <v>5.6274999999999999E-2</v>
      </c>
      <c r="AH16" s="3">
        <v>7.4697E-2</v>
      </c>
      <c r="AI16" s="3">
        <v>0.182701</v>
      </c>
      <c r="AJ16" s="3"/>
      <c r="AK16" s="3"/>
      <c r="AL16" s="3"/>
    </row>
    <row r="17" spans="1:38" x14ac:dyDescent="0.25">
      <c r="A17" t="s">
        <v>11</v>
      </c>
      <c r="G17">
        <v>-6.5040000000000001E-2</v>
      </c>
      <c r="H17">
        <v>-7.7229999999999993E-2</v>
      </c>
      <c r="I17">
        <v>58.731900000000003</v>
      </c>
      <c r="J17">
        <v>2.7573300000000001</v>
      </c>
      <c r="K17">
        <v>37.97</v>
      </c>
      <c r="L17">
        <v>0.69446799999999997</v>
      </c>
      <c r="M17">
        <v>0.64730399999999999</v>
      </c>
      <c r="N17">
        <v>0.56288099999999996</v>
      </c>
      <c r="O17">
        <v>0.27044099999999999</v>
      </c>
      <c r="P17">
        <v>1.3661E-2</v>
      </c>
      <c r="Q17">
        <v>-4.0999999999999999E-4</v>
      </c>
      <c r="R17">
        <v>0.21656600000000001</v>
      </c>
      <c r="S17">
        <v>0</v>
      </c>
      <c r="T17">
        <v>101.72199999999999</v>
      </c>
      <c r="U17">
        <v>47.684199999999997</v>
      </c>
      <c r="W17" s="2" t="s">
        <v>57</v>
      </c>
      <c r="X17" s="3">
        <v>0.10362499999999999</v>
      </c>
      <c r="Y17" s="3">
        <v>0.115506</v>
      </c>
      <c r="Z17" s="3"/>
      <c r="AA17" s="3"/>
      <c r="AB17" s="3"/>
      <c r="AC17" s="3">
        <v>9.1884999999999994E-2</v>
      </c>
      <c r="AD17" s="3">
        <v>5.6668999999999997E-2</v>
      </c>
      <c r="AE17" s="3">
        <v>6.9726999999999997E-2</v>
      </c>
      <c r="AF17" s="3">
        <v>0.150003</v>
      </c>
      <c r="AG17" s="3">
        <v>5.6405999999999998E-2</v>
      </c>
      <c r="AH17" s="3">
        <v>7.4812000000000003E-2</v>
      </c>
      <c r="AI17" s="3">
        <v>0.18346499999999999</v>
      </c>
      <c r="AJ17" s="3"/>
      <c r="AK17" s="3"/>
      <c r="AL17" s="3"/>
    </row>
    <row r="18" spans="1:38" x14ac:dyDescent="0.25">
      <c r="A18" t="s">
        <v>12</v>
      </c>
      <c r="G18">
        <v>0.155975</v>
      </c>
      <c r="H18">
        <v>-7.7310000000000004E-2</v>
      </c>
      <c r="I18">
        <v>56.668399999999998</v>
      </c>
      <c r="J18">
        <v>2.9502600000000001</v>
      </c>
      <c r="K18">
        <v>37.253999999999998</v>
      </c>
      <c r="L18">
        <v>1.1312</v>
      </c>
      <c r="M18">
        <v>0.68204699999999996</v>
      </c>
      <c r="N18">
        <v>0.51987899999999998</v>
      </c>
      <c r="O18">
        <v>0.42527999999999999</v>
      </c>
      <c r="P18">
        <v>-6.1519999999999998E-2</v>
      </c>
      <c r="Q18">
        <v>0.152092</v>
      </c>
      <c r="R18">
        <v>2.9159999999999998E-2</v>
      </c>
      <c r="S18">
        <v>0</v>
      </c>
      <c r="T18">
        <v>99.829499999999996</v>
      </c>
      <c r="U18">
        <v>46.571599999999997</v>
      </c>
      <c r="W18" s="2" t="s">
        <v>73</v>
      </c>
      <c r="X18" s="3">
        <v>0.105354</v>
      </c>
      <c r="Y18" s="3">
        <v>0.115408</v>
      </c>
      <c r="Z18" s="3"/>
      <c r="AA18" s="3"/>
      <c r="AB18" s="3"/>
      <c r="AC18" s="3">
        <v>9.2480999999999994E-2</v>
      </c>
      <c r="AD18" s="3">
        <v>5.6956E-2</v>
      </c>
      <c r="AE18" s="3">
        <v>6.9447999999999996E-2</v>
      </c>
      <c r="AF18" s="3">
        <v>0.151229</v>
      </c>
      <c r="AG18" s="3">
        <v>5.6489999999999999E-2</v>
      </c>
      <c r="AH18" s="3">
        <v>7.5347999999999998E-2</v>
      </c>
      <c r="AI18" s="3">
        <v>0.18479100000000001</v>
      </c>
      <c r="AJ18" s="3"/>
      <c r="AK18" s="3"/>
      <c r="AL18" s="3"/>
    </row>
    <row r="19" spans="1:38" x14ac:dyDescent="0.25">
      <c r="A19" t="s">
        <v>13</v>
      </c>
      <c r="G19">
        <v>0.15612500000000001</v>
      </c>
      <c r="H19">
        <v>0.14947199999999999</v>
      </c>
      <c r="I19">
        <v>59.665100000000002</v>
      </c>
      <c r="J19">
        <v>2.8898100000000002</v>
      </c>
      <c r="K19">
        <v>35.442300000000003</v>
      </c>
      <c r="L19">
        <v>0.86998200000000003</v>
      </c>
      <c r="M19">
        <v>0.68351200000000001</v>
      </c>
      <c r="N19">
        <v>0.55512799999999995</v>
      </c>
      <c r="O19">
        <v>0.34839500000000001</v>
      </c>
      <c r="P19">
        <v>-2.3869999999999999E-2</v>
      </c>
      <c r="Q19">
        <v>0.13122200000000001</v>
      </c>
      <c r="R19">
        <v>-9.3939999999999996E-2</v>
      </c>
      <c r="S19">
        <v>0</v>
      </c>
      <c r="T19">
        <v>100.773</v>
      </c>
      <c r="U19">
        <v>47.451599999999999</v>
      </c>
      <c r="W19" s="2" t="s">
        <v>89</v>
      </c>
      <c r="X19" s="3">
        <v>0.10359599999999999</v>
      </c>
      <c r="Y19" s="3">
        <v>0.115423</v>
      </c>
      <c r="Z19" s="3"/>
      <c r="AA19" s="3"/>
      <c r="AB19" s="3"/>
      <c r="AC19" s="3">
        <v>9.1966999999999993E-2</v>
      </c>
      <c r="AD19" s="3">
        <v>5.6679E-2</v>
      </c>
      <c r="AE19" s="3">
        <v>6.9391999999999995E-2</v>
      </c>
      <c r="AF19" s="3">
        <v>0.150173</v>
      </c>
      <c r="AG19" s="3">
        <v>5.6301999999999998E-2</v>
      </c>
      <c r="AH19" s="3">
        <v>7.4957999999999997E-2</v>
      </c>
      <c r="AI19" s="3">
        <v>0.183499</v>
      </c>
      <c r="AJ19" s="3"/>
      <c r="AK19" s="3"/>
      <c r="AL19" s="3"/>
    </row>
    <row r="20" spans="1:38" x14ac:dyDescent="0.25">
      <c r="A20" t="s">
        <v>14</v>
      </c>
      <c r="G20">
        <v>8.4759999999999992E-3</v>
      </c>
      <c r="H20">
        <v>-7.7249999999999999E-2</v>
      </c>
      <c r="I20">
        <v>59.0563</v>
      </c>
      <c r="J20">
        <v>2.50149</v>
      </c>
      <c r="K20">
        <v>36.861800000000002</v>
      </c>
      <c r="L20">
        <v>1.0644199999999999</v>
      </c>
      <c r="M20">
        <v>0.68314600000000003</v>
      </c>
      <c r="N20">
        <v>0.69022099999999997</v>
      </c>
      <c r="O20">
        <v>0.73818700000000004</v>
      </c>
      <c r="P20">
        <v>3.2252000000000003E-2</v>
      </c>
      <c r="Q20">
        <v>8.7078000000000003E-2</v>
      </c>
      <c r="R20">
        <v>-9.4039999999999999E-2</v>
      </c>
      <c r="S20">
        <v>0</v>
      </c>
      <c r="T20">
        <v>101.55200000000001</v>
      </c>
      <c r="U20">
        <v>47.6432</v>
      </c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</row>
    <row r="21" spans="1:38" x14ac:dyDescent="0.25">
      <c r="A21" t="s">
        <v>15</v>
      </c>
      <c r="G21">
        <v>8.6750000000000004E-3</v>
      </c>
      <c r="H21">
        <v>0.37644499999999997</v>
      </c>
      <c r="I21">
        <v>59.409500000000001</v>
      </c>
      <c r="J21">
        <v>2.24133</v>
      </c>
      <c r="K21">
        <v>35.773899999999998</v>
      </c>
      <c r="L21">
        <v>0.87195199999999995</v>
      </c>
      <c r="M21">
        <v>0.464113</v>
      </c>
      <c r="N21">
        <v>0.33847100000000002</v>
      </c>
      <c r="O21">
        <v>0.58243599999999995</v>
      </c>
      <c r="P21">
        <v>-4.2509999999999999E-2</v>
      </c>
      <c r="Q21">
        <v>0.10958900000000001</v>
      </c>
      <c r="R21">
        <v>0.21668100000000001</v>
      </c>
      <c r="S21">
        <v>0</v>
      </c>
      <c r="T21">
        <v>100.351</v>
      </c>
      <c r="U21">
        <v>47.336100000000002</v>
      </c>
      <c r="W21" s="2" t="s">
        <v>100</v>
      </c>
      <c r="X21" s="3">
        <v>1.34798</v>
      </c>
      <c r="Y21" s="3">
        <v>2.2914099999999999</v>
      </c>
      <c r="Z21" s="3"/>
      <c r="AA21" s="3"/>
      <c r="AB21" s="3"/>
      <c r="AC21" s="3">
        <v>1.46157</v>
      </c>
      <c r="AD21" s="3">
        <v>1.3992</v>
      </c>
      <c r="AE21" s="3">
        <v>1.88948</v>
      </c>
      <c r="AF21" s="3">
        <v>1.2912399999999999</v>
      </c>
      <c r="AG21" s="3">
        <v>1.20459</v>
      </c>
      <c r="AH21" s="3">
        <v>1.6680600000000001</v>
      </c>
      <c r="AI21" s="3">
        <v>1.2725299999999999</v>
      </c>
      <c r="AJ21" s="3"/>
      <c r="AK21" s="3"/>
      <c r="AL21" s="3"/>
    </row>
    <row r="22" spans="1:38" x14ac:dyDescent="0.25">
      <c r="A22" t="s">
        <v>16</v>
      </c>
      <c r="G22">
        <v>8.2084000000000004E-2</v>
      </c>
      <c r="H22">
        <v>-7.7280000000000001E-2</v>
      </c>
      <c r="I22">
        <v>57.944600000000001</v>
      </c>
      <c r="J22">
        <v>2.8878400000000002</v>
      </c>
      <c r="K22">
        <v>37.4</v>
      </c>
      <c r="L22">
        <v>0.76330799999999999</v>
      </c>
      <c r="M22">
        <v>0.59124399999999999</v>
      </c>
      <c r="N22">
        <v>0.43038300000000002</v>
      </c>
      <c r="O22">
        <v>0.73771600000000004</v>
      </c>
      <c r="P22">
        <v>-5.2599999999999999E-3</v>
      </c>
      <c r="Q22">
        <v>0.15265400000000001</v>
      </c>
      <c r="R22">
        <v>-9.4320000000000001E-2</v>
      </c>
      <c r="S22">
        <v>0</v>
      </c>
      <c r="T22">
        <v>100.813</v>
      </c>
      <c r="U22">
        <v>47.145899999999997</v>
      </c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</row>
    <row r="23" spans="1:38" x14ac:dyDescent="0.25">
      <c r="A23" t="s">
        <v>17</v>
      </c>
      <c r="X23" s="4" t="s">
        <v>23</v>
      </c>
      <c r="Y23" s="4" t="s">
        <v>24</v>
      </c>
      <c r="Z23" s="3"/>
      <c r="AA23" s="3"/>
      <c r="AB23" s="3"/>
      <c r="AC23" s="4" t="s">
        <v>28</v>
      </c>
      <c r="AD23" s="4" t="s">
        <v>29</v>
      </c>
      <c r="AE23" s="4" t="s">
        <v>30</v>
      </c>
      <c r="AF23" s="4" t="s">
        <v>31</v>
      </c>
      <c r="AG23" s="4" t="s">
        <v>32</v>
      </c>
      <c r="AH23" s="4" t="s">
        <v>33</v>
      </c>
      <c r="AI23" s="4" t="s">
        <v>34</v>
      </c>
      <c r="AJ23" s="3"/>
      <c r="AK23" s="3"/>
      <c r="AL23" s="3"/>
    </row>
    <row r="24" spans="1:38" x14ac:dyDescent="0.25">
      <c r="A24" t="s">
        <v>18</v>
      </c>
      <c r="F24" t="s">
        <v>40</v>
      </c>
      <c r="G24">
        <f>AVERAGE(G5:G22)</f>
        <v>1.2709000000000002E-2</v>
      </c>
      <c r="H24">
        <f t="shared" ref="H24:U24" si="0">AVERAGE(H5:H22)</f>
        <v>6.1266111111111105E-2</v>
      </c>
      <c r="I24">
        <f t="shared" si="0"/>
        <v>58.728677777777776</v>
      </c>
      <c r="J24">
        <f t="shared" si="0"/>
        <v>2.5407627777777773</v>
      </c>
      <c r="K24">
        <f t="shared" si="0"/>
        <v>36.925183333333344</v>
      </c>
      <c r="L24">
        <f t="shared" si="0"/>
        <v>0.91723527777777791</v>
      </c>
      <c r="M24">
        <f t="shared" si="0"/>
        <v>0.62371733333333323</v>
      </c>
      <c r="N24">
        <f t="shared" si="0"/>
        <v>0.49434394444444446</v>
      </c>
      <c r="O24">
        <f t="shared" si="0"/>
        <v>0.46123327777777778</v>
      </c>
      <c r="P24">
        <f t="shared" si="0"/>
        <v>-1.6506833333333332E-2</v>
      </c>
      <c r="Q24">
        <f t="shared" si="0"/>
        <v>7.0429722222222227E-2</v>
      </c>
      <c r="R24">
        <f t="shared" si="0"/>
        <v>2.7067555555555553E-2</v>
      </c>
      <c r="S24">
        <f t="shared" si="0"/>
        <v>0</v>
      </c>
      <c r="T24">
        <f t="shared" si="0"/>
        <v>100.84617222222222</v>
      </c>
      <c r="U24">
        <f t="shared" si="0"/>
        <v>47.374616666666661</v>
      </c>
      <c r="W24" s="2" t="s">
        <v>22</v>
      </c>
      <c r="X24" s="3">
        <f>X16*$X$21</f>
        <v>0.13828118031999997</v>
      </c>
      <c r="Y24" s="3">
        <f>Y16*$Y$21</f>
        <v>0.26451120476000001</v>
      </c>
      <c r="Z24" s="3"/>
      <c r="AA24" s="3"/>
      <c r="AB24" s="3"/>
      <c r="AC24" s="3">
        <f>AC16*$AC$21</f>
        <v>0.1341867417</v>
      </c>
      <c r="AD24" s="3">
        <f>AD16*$AD$21</f>
        <v>7.9081384800000001E-2</v>
      </c>
      <c r="AE24" s="3">
        <f>AE16*$AE$21</f>
        <v>0.1309693062</v>
      </c>
      <c r="AF24" s="3">
        <f>AF16*$AF$21</f>
        <v>0.19288672244000002</v>
      </c>
      <c r="AG24" s="3">
        <f>AG16*$AG$21</f>
        <v>6.7788302250000002E-2</v>
      </c>
      <c r="AH24" s="3">
        <f>AH16*$AH$21</f>
        <v>0.12459907782</v>
      </c>
      <c r="AI24" s="3">
        <f>AI16*$AI$21</f>
        <v>0.23249250353000001</v>
      </c>
      <c r="AJ24" s="3"/>
      <c r="AK24" s="3"/>
      <c r="AL24" s="3"/>
    </row>
    <row r="25" spans="1:38" x14ac:dyDescent="0.25">
      <c r="A25" t="s">
        <v>19</v>
      </c>
      <c r="F25" t="s">
        <v>41</v>
      </c>
      <c r="G25">
        <f>STDEV(G5:G22)/SQRT((COUNT(G5:G22)))</f>
        <v>1.6264147579775956E-2</v>
      </c>
      <c r="H25">
        <f t="shared" ref="H25:U25" si="1">STDEV(H5:H22)/SQRT((COUNT(H5:H22)))</f>
        <v>5.2256691488642322E-2</v>
      </c>
      <c r="I25">
        <f t="shared" si="1"/>
        <v>0.17980479839678068</v>
      </c>
      <c r="J25">
        <f t="shared" si="1"/>
        <v>6.9277611336944961E-2</v>
      </c>
      <c r="K25">
        <f t="shared" si="1"/>
        <v>0.18273493272293306</v>
      </c>
      <c r="L25">
        <f t="shared" si="1"/>
        <v>4.1475673816917677E-2</v>
      </c>
      <c r="M25">
        <f t="shared" si="1"/>
        <v>2.3374122899765436E-2</v>
      </c>
      <c r="N25">
        <f t="shared" si="1"/>
        <v>3.4432926785697808E-2</v>
      </c>
      <c r="O25">
        <f t="shared" si="1"/>
        <v>4.1881230612448722E-2</v>
      </c>
      <c r="P25">
        <f t="shared" si="1"/>
        <v>5.486676184830808E-3</v>
      </c>
      <c r="Q25">
        <f t="shared" si="1"/>
        <v>2.0687097368521205E-2</v>
      </c>
      <c r="R25">
        <f t="shared" si="1"/>
        <v>2.6253402740453149E-2</v>
      </c>
      <c r="S25">
        <f t="shared" si="1"/>
        <v>0</v>
      </c>
      <c r="T25">
        <f t="shared" si="1"/>
        <v>0.1593418723213485</v>
      </c>
      <c r="U25">
        <f t="shared" si="1"/>
        <v>7.5575766964600485E-2</v>
      </c>
      <c r="W25" s="2" t="s">
        <v>57</v>
      </c>
      <c r="X25" s="3">
        <f t="shared" ref="X25:X27" si="2">X17*$X$21</f>
        <v>0.13968442749999999</v>
      </c>
      <c r="Y25" s="3">
        <f t="shared" ref="Y25:Y27" si="3">Y17*$Y$21</f>
        <v>0.26467160346000002</v>
      </c>
      <c r="Z25" s="3"/>
      <c r="AA25" s="3"/>
      <c r="AB25" s="3"/>
      <c r="AC25" s="3">
        <f t="shared" ref="AC25:AC27" si="4">AC17*$AC$21</f>
        <v>0.13429635944999999</v>
      </c>
      <c r="AD25" s="3">
        <f t="shared" ref="AD25:AD27" si="5">AD17*$AD$21</f>
        <v>7.9291264799999997E-2</v>
      </c>
      <c r="AE25" s="3">
        <f t="shared" ref="AE25:AE27" si="6">AE17*$AE$21</f>
        <v>0.13174777196000001</v>
      </c>
      <c r="AF25" s="3">
        <f t="shared" ref="AF25:AF27" si="7">AF17*$AF$21</f>
        <v>0.19368987371999999</v>
      </c>
      <c r="AG25" s="3">
        <f t="shared" ref="AG25:AG27" si="8">AG17*$AG$21</f>
        <v>6.7946103539999997E-2</v>
      </c>
      <c r="AH25" s="3">
        <f t="shared" ref="AH25:AH27" si="9">AH17*$AH$21</f>
        <v>0.12479090472000001</v>
      </c>
      <c r="AI25" s="3">
        <f t="shared" ref="AI25:AI27" si="10">AI17*$AI$21</f>
        <v>0.23346471644999997</v>
      </c>
      <c r="AJ25" s="3"/>
      <c r="AK25" s="3"/>
      <c r="AL25" s="3"/>
    </row>
    <row r="26" spans="1:38" x14ac:dyDescent="0.25">
      <c r="A26" t="s">
        <v>20</v>
      </c>
      <c r="W26" s="2" t="s">
        <v>73</v>
      </c>
      <c r="X26" s="3">
        <f t="shared" si="2"/>
        <v>0.14201508492000001</v>
      </c>
      <c r="Y26" s="3">
        <f t="shared" si="3"/>
        <v>0.26444704527999996</v>
      </c>
      <c r="Z26" s="3"/>
      <c r="AA26" s="3"/>
      <c r="AB26" s="3"/>
      <c r="AC26" s="3">
        <f t="shared" si="4"/>
        <v>0.13516745517000001</v>
      </c>
      <c r="AD26" s="3">
        <f t="shared" si="5"/>
        <v>7.9692835200000006E-2</v>
      </c>
      <c r="AE26" s="3">
        <f t="shared" si="6"/>
        <v>0.13122060703999999</v>
      </c>
      <c r="AF26" s="3">
        <f t="shared" si="7"/>
        <v>0.19527293396000001</v>
      </c>
      <c r="AG26" s="3">
        <f t="shared" si="8"/>
        <v>6.8047289100000005E-2</v>
      </c>
      <c r="AH26" s="3">
        <f t="shared" si="9"/>
        <v>0.12568498488000002</v>
      </c>
      <c r="AI26" s="3">
        <f t="shared" si="10"/>
        <v>0.23515209123</v>
      </c>
      <c r="AJ26" s="3"/>
      <c r="AK26" s="3"/>
      <c r="AL26" s="3"/>
    </row>
    <row r="27" spans="1:38" x14ac:dyDescent="0.25">
      <c r="W27" s="2" t="s">
        <v>89</v>
      </c>
      <c r="X27" s="3">
        <f t="shared" si="2"/>
        <v>0.13964533607999999</v>
      </c>
      <c r="Y27" s="3">
        <f t="shared" si="3"/>
        <v>0.26448141643</v>
      </c>
      <c r="Z27" s="3"/>
      <c r="AA27" s="3"/>
      <c r="AB27" s="3"/>
      <c r="AC27" s="3">
        <f t="shared" si="4"/>
        <v>0.13441620819</v>
      </c>
      <c r="AD27" s="3">
        <f t="shared" si="5"/>
        <v>7.9305256800000001E-2</v>
      </c>
      <c r="AE27" s="3">
        <f t="shared" si="6"/>
        <v>0.13111479615999999</v>
      </c>
      <c r="AF27" s="3">
        <f t="shared" si="7"/>
        <v>0.19390938452000001</v>
      </c>
      <c r="AG27" s="3">
        <f t="shared" si="8"/>
        <v>6.7820826180000002E-2</v>
      </c>
      <c r="AH27" s="3">
        <f t="shared" si="9"/>
        <v>0.12503444148000001</v>
      </c>
      <c r="AI27" s="3">
        <f t="shared" si="10"/>
        <v>0.23350798246999999</v>
      </c>
      <c r="AJ27" s="3"/>
      <c r="AK27" s="3"/>
      <c r="AL27" s="3"/>
    </row>
    <row r="28" spans="1:38" x14ac:dyDescent="0.25">
      <c r="A28" s="2" t="s">
        <v>57</v>
      </c>
      <c r="G28" s="2" t="s">
        <v>23</v>
      </c>
      <c r="H28" s="2" t="s">
        <v>24</v>
      </c>
      <c r="I28" s="2" t="s">
        <v>25</v>
      </c>
      <c r="J28" s="2" t="s">
        <v>26</v>
      </c>
      <c r="K28" s="2" t="s">
        <v>27</v>
      </c>
      <c r="L28" s="2" t="s">
        <v>28</v>
      </c>
      <c r="M28" s="2" t="s">
        <v>29</v>
      </c>
      <c r="N28" s="2" t="s">
        <v>30</v>
      </c>
      <c r="O28" s="2" t="s">
        <v>31</v>
      </c>
      <c r="P28" s="2" t="s">
        <v>32</v>
      </c>
      <c r="Q28" s="2" t="s">
        <v>33</v>
      </c>
      <c r="R28" s="2" t="s">
        <v>34</v>
      </c>
      <c r="S28" s="2" t="s">
        <v>35</v>
      </c>
      <c r="T28" s="2" t="s">
        <v>36</v>
      </c>
      <c r="U28" s="2" t="s">
        <v>37</v>
      </c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</row>
    <row r="29" spans="1:38" x14ac:dyDescent="0.25">
      <c r="A29" t="s">
        <v>1</v>
      </c>
      <c r="G29">
        <v>-6.4759999999999998E-2</v>
      </c>
      <c r="H29">
        <v>-7.714E-2</v>
      </c>
      <c r="I29">
        <v>56.710599999999999</v>
      </c>
      <c r="J29">
        <v>2.1173899999999999</v>
      </c>
      <c r="K29">
        <v>37.318399999999997</v>
      </c>
      <c r="L29">
        <v>1.1391500000000001</v>
      </c>
      <c r="M29">
        <v>0.86796099999999998</v>
      </c>
      <c r="N29">
        <v>0.56351099999999998</v>
      </c>
      <c r="O29">
        <v>0.42765199999999998</v>
      </c>
      <c r="P29">
        <v>3.2620000000000003E-2</v>
      </c>
      <c r="Q29">
        <v>-0.15323000000000001</v>
      </c>
      <c r="R29">
        <v>-0.15468999999999999</v>
      </c>
      <c r="S29">
        <v>0</v>
      </c>
      <c r="T29">
        <v>98.727400000000003</v>
      </c>
      <c r="U29">
        <v>46.308199999999999</v>
      </c>
      <c r="X29" s="4" t="s">
        <v>23</v>
      </c>
      <c r="Y29" s="4" t="s">
        <v>24</v>
      </c>
      <c r="Z29" s="4" t="s">
        <v>25</v>
      </c>
      <c r="AA29" s="4" t="s">
        <v>26</v>
      </c>
      <c r="AB29" s="4" t="s">
        <v>27</v>
      </c>
      <c r="AC29" s="4" t="s">
        <v>28</v>
      </c>
      <c r="AD29" s="4" t="s">
        <v>29</v>
      </c>
      <c r="AE29" s="4" t="s">
        <v>30</v>
      </c>
      <c r="AF29" s="4" t="s">
        <v>31</v>
      </c>
      <c r="AG29" s="4" t="s">
        <v>32</v>
      </c>
      <c r="AH29" s="4" t="s">
        <v>33</v>
      </c>
      <c r="AI29" s="4" t="s">
        <v>34</v>
      </c>
      <c r="AJ29" s="4" t="s">
        <v>36</v>
      </c>
      <c r="AK29" s="3"/>
      <c r="AL29" s="3"/>
    </row>
    <row r="30" spans="1:38" x14ac:dyDescent="0.25">
      <c r="A30" t="s">
        <v>2</v>
      </c>
      <c r="G30">
        <v>-6.547E-2</v>
      </c>
      <c r="H30">
        <v>-7.7340000000000006E-2</v>
      </c>
      <c r="I30">
        <v>58.615200000000002</v>
      </c>
      <c r="J30">
        <v>2.8849900000000002</v>
      </c>
      <c r="K30">
        <v>36.691899999999997</v>
      </c>
      <c r="L30">
        <v>1.11371</v>
      </c>
      <c r="M30">
        <v>0.71897299999999997</v>
      </c>
      <c r="N30">
        <v>0.73459399999999997</v>
      </c>
      <c r="O30">
        <v>0.58093499999999998</v>
      </c>
      <c r="P30">
        <v>-5.4299999999999999E-3</v>
      </c>
      <c r="Q30">
        <v>-1.6199999999999999E-3</v>
      </c>
      <c r="R30">
        <v>9.0952000000000005E-2</v>
      </c>
      <c r="S30">
        <v>0</v>
      </c>
      <c r="T30">
        <v>101.282</v>
      </c>
      <c r="U30">
        <v>47.415999999999997</v>
      </c>
      <c r="W30" s="2" t="s">
        <v>22</v>
      </c>
      <c r="X30" s="3" t="str">
        <f>IF(X9&lt;X24,"Below Detection",X9)</f>
        <v>Below Detection</v>
      </c>
      <c r="Y30" s="3" t="str">
        <f>IF(Y9&lt;Y24,"Below Detection",Y9)</f>
        <v>Below Detection</v>
      </c>
      <c r="Z30">
        <v>58.728677777777776</v>
      </c>
      <c r="AA30">
        <v>2.5407627777777773</v>
      </c>
      <c r="AB30">
        <v>36.925183333333344</v>
      </c>
      <c r="AC30" s="3">
        <f t="shared" ref="AC30:AI30" si="11">IF(AC9&lt;AC24,"Below Detection",AC9)</f>
        <v>0.91723527777777791</v>
      </c>
      <c r="AD30" s="3">
        <f t="shared" si="11"/>
        <v>0.62371733333333323</v>
      </c>
      <c r="AE30" s="3">
        <f t="shared" si="11"/>
        <v>0.49434394444444446</v>
      </c>
      <c r="AF30" s="3">
        <f t="shared" si="11"/>
        <v>0.46123327777777778</v>
      </c>
      <c r="AG30" s="3" t="str">
        <f t="shared" si="11"/>
        <v>Below Detection</v>
      </c>
      <c r="AH30" s="3" t="str">
        <f t="shared" si="11"/>
        <v>Below Detection</v>
      </c>
      <c r="AI30" s="3" t="str">
        <f t="shared" si="11"/>
        <v>Below Detection</v>
      </c>
      <c r="AJ30" s="3">
        <f>SUM(X30:AI30)</f>
        <v>100.69115372222223</v>
      </c>
      <c r="AK30" s="3"/>
      <c r="AL30" s="3"/>
    </row>
    <row r="31" spans="1:38" x14ac:dyDescent="0.25">
      <c r="A31" t="s">
        <v>3</v>
      </c>
      <c r="G31">
        <v>0.23041600000000001</v>
      </c>
      <c r="H31">
        <v>-7.7340000000000006E-2</v>
      </c>
      <c r="I31">
        <v>58.6404</v>
      </c>
      <c r="J31">
        <v>2.9500600000000001</v>
      </c>
      <c r="K31">
        <v>36.889600000000002</v>
      </c>
      <c r="L31">
        <v>1.6236999999999999</v>
      </c>
      <c r="M31">
        <v>0.71853500000000003</v>
      </c>
      <c r="N31">
        <v>0.428539</v>
      </c>
      <c r="O31">
        <v>0.113495</v>
      </c>
      <c r="P31">
        <v>1.323E-2</v>
      </c>
      <c r="Q31">
        <v>0.15179400000000001</v>
      </c>
      <c r="R31">
        <v>9.0810000000000002E-2</v>
      </c>
      <c r="S31">
        <v>0</v>
      </c>
      <c r="T31">
        <v>101.773</v>
      </c>
      <c r="U31">
        <v>47.5747</v>
      </c>
      <c r="W31" s="2" t="s">
        <v>57</v>
      </c>
      <c r="X31" s="3" t="str">
        <f t="shared" ref="X31:Y33" si="12">IF(X10&lt;X25,"Below Detection",X10)</f>
        <v>Below Detection</v>
      </c>
      <c r="Y31" s="3" t="str">
        <f t="shared" si="12"/>
        <v>Below Detection</v>
      </c>
      <c r="Z31">
        <v>58.690311764705889</v>
      </c>
      <c r="AA31">
        <v>2.6937141176470587</v>
      </c>
      <c r="AB31">
        <v>36.560705882352941</v>
      </c>
      <c r="AC31" s="3">
        <f t="shared" ref="AC31:AI33" si="13">IF(AC10&lt;AC25,"Below Detection",AC10)</f>
        <v>1.22428</v>
      </c>
      <c r="AD31" s="3">
        <f t="shared" si="13"/>
        <v>0.6376104117647059</v>
      </c>
      <c r="AE31" s="3">
        <f t="shared" si="13"/>
        <v>0.51542123529411765</v>
      </c>
      <c r="AF31" s="3">
        <f t="shared" si="13"/>
        <v>0.54491617647058821</v>
      </c>
      <c r="AG31" s="3" t="str">
        <f t="shared" si="13"/>
        <v>Below Detection</v>
      </c>
      <c r="AH31" s="3" t="str">
        <f t="shared" si="13"/>
        <v>Below Detection</v>
      </c>
      <c r="AI31" s="3" t="str">
        <f t="shared" si="13"/>
        <v>Below Detection</v>
      </c>
      <c r="AJ31" s="3">
        <f t="shared" ref="AJ31:AJ33" si="14">SUM(X31:AI31)</f>
        <v>100.8669595882353</v>
      </c>
      <c r="AK31" s="3"/>
      <c r="AL31" s="3"/>
    </row>
    <row r="32" spans="1:38" x14ac:dyDescent="0.25">
      <c r="A32" t="s">
        <v>4</v>
      </c>
      <c r="G32">
        <v>0.15676100000000001</v>
      </c>
      <c r="H32">
        <v>-7.7350000000000002E-2</v>
      </c>
      <c r="I32">
        <v>59.168799999999997</v>
      </c>
      <c r="J32">
        <v>2.8864000000000001</v>
      </c>
      <c r="K32">
        <v>35.550600000000003</v>
      </c>
      <c r="L32">
        <v>1.5707599999999999</v>
      </c>
      <c r="M32">
        <v>0.64548000000000005</v>
      </c>
      <c r="N32">
        <v>0.81743500000000002</v>
      </c>
      <c r="O32">
        <v>0.50291799999999998</v>
      </c>
      <c r="P32">
        <v>-5.47E-3</v>
      </c>
      <c r="Q32">
        <v>-4.5710000000000001E-2</v>
      </c>
      <c r="R32">
        <v>-3.3230000000000003E-2</v>
      </c>
      <c r="S32">
        <v>0</v>
      </c>
      <c r="T32">
        <v>101.137</v>
      </c>
      <c r="U32">
        <v>47.415900000000001</v>
      </c>
      <c r="W32" s="2" t="s">
        <v>73</v>
      </c>
      <c r="X32" s="3" t="str">
        <f t="shared" si="12"/>
        <v>Below Detection</v>
      </c>
      <c r="Y32" s="3" t="str">
        <f t="shared" si="12"/>
        <v>Below Detection</v>
      </c>
      <c r="Z32">
        <v>57.783173684210531</v>
      </c>
      <c r="AA32">
        <v>2.5936610526315795</v>
      </c>
      <c r="AB32">
        <v>33.87895789473685</v>
      </c>
      <c r="AC32" s="3">
        <f t="shared" si="13"/>
        <v>1.50092</v>
      </c>
      <c r="AD32" s="3">
        <f t="shared" si="13"/>
        <v>2.902655789473684</v>
      </c>
      <c r="AE32" s="3">
        <f t="shared" si="13"/>
        <v>0.85371705263157904</v>
      </c>
      <c r="AF32" s="3">
        <f t="shared" si="13"/>
        <v>0.7306302631578947</v>
      </c>
      <c r="AG32" s="3" t="str">
        <f t="shared" si="13"/>
        <v>Below Detection</v>
      </c>
      <c r="AH32" s="3" t="str">
        <f t="shared" si="13"/>
        <v>Below Detection</v>
      </c>
      <c r="AI32" s="3" t="str">
        <f t="shared" si="13"/>
        <v>Below Detection</v>
      </c>
      <c r="AJ32" s="3">
        <f t="shared" si="14"/>
        <v>100.24371573684212</v>
      </c>
      <c r="AK32" s="3"/>
      <c r="AL32" s="3"/>
    </row>
    <row r="33" spans="1:38" x14ac:dyDescent="0.25">
      <c r="A33" t="s">
        <v>21</v>
      </c>
      <c r="G33">
        <v>8.5730000000000008E-3</v>
      </c>
      <c r="H33">
        <v>-7.7289999999999998E-2</v>
      </c>
      <c r="I33">
        <v>59.823900000000002</v>
      </c>
      <c r="J33">
        <v>2.4356300000000002</v>
      </c>
      <c r="K33">
        <v>36.132300000000001</v>
      </c>
      <c r="L33">
        <v>1.1694599999999999</v>
      </c>
      <c r="M33">
        <v>0.591256</v>
      </c>
      <c r="N33">
        <v>0.55636799999999997</v>
      </c>
      <c r="O33">
        <v>0.89360099999999998</v>
      </c>
      <c r="P33">
        <v>-2.4E-2</v>
      </c>
      <c r="Q33">
        <v>0.108613</v>
      </c>
      <c r="R33">
        <v>-3.243E-2</v>
      </c>
      <c r="S33">
        <v>0</v>
      </c>
      <c r="T33">
        <v>101.586</v>
      </c>
      <c r="U33">
        <v>47.738999999999997</v>
      </c>
      <c r="W33" s="2" t="s">
        <v>89</v>
      </c>
      <c r="X33" s="3" t="str">
        <f t="shared" si="12"/>
        <v>Below Detection</v>
      </c>
      <c r="Y33" s="3" t="str">
        <f t="shared" si="12"/>
        <v>Below Detection</v>
      </c>
      <c r="Z33">
        <v>58.476052941176469</v>
      </c>
      <c r="AA33">
        <v>2.4957288235294115</v>
      </c>
      <c r="AB33">
        <v>35.715517647058817</v>
      </c>
      <c r="AC33" s="3">
        <f t="shared" si="13"/>
        <v>1.2009452941176468</v>
      </c>
      <c r="AD33" s="3">
        <f t="shared" si="13"/>
        <v>1.7643805882352941</v>
      </c>
      <c r="AE33" s="3">
        <f t="shared" si="13"/>
        <v>0.57071617647058825</v>
      </c>
      <c r="AF33" s="3">
        <f t="shared" si="13"/>
        <v>0.59951852941176464</v>
      </c>
      <c r="AG33" s="3" t="str">
        <f t="shared" si="13"/>
        <v>Below Detection</v>
      </c>
      <c r="AH33" s="3" t="str">
        <f t="shared" si="13"/>
        <v>Below Detection</v>
      </c>
      <c r="AI33" s="3" t="str">
        <f t="shared" si="13"/>
        <v>Below Detection</v>
      </c>
      <c r="AJ33" s="3">
        <f t="shared" si="14"/>
        <v>100.82285999999999</v>
      </c>
      <c r="AK33" s="3"/>
      <c r="AL33" s="3"/>
    </row>
    <row r="34" spans="1:38" x14ac:dyDescent="0.25">
      <c r="A34" t="s">
        <v>42</v>
      </c>
      <c r="G34">
        <v>8.5869999999999991E-3</v>
      </c>
      <c r="H34">
        <v>-7.732E-2</v>
      </c>
      <c r="I34">
        <v>59.338900000000002</v>
      </c>
      <c r="J34">
        <v>2.6925300000000001</v>
      </c>
      <c r="K34">
        <v>35.988199999999999</v>
      </c>
      <c r="L34">
        <v>1.1856899999999999</v>
      </c>
      <c r="M34">
        <v>0.68276199999999998</v>
      </c>
      <c r="N34">
        <v>0.600495</v>
      </c>
      <c r="O34">
        <v>0.50345899999999999</v>
      </c>
      <c r="P34">
        <v>-5.3299999999999997E-3</v>
      </c>
      <c r="Q34">
        <v>6.4554E-2</v>
      </c>
      <c r="R34">
        <v>9.1347999999999999E-2</v>
      </c>
      <c r="S34">
        <v>0</v>
      </c>
      <c r="T34">
        <v>101.074</v>
      </c>
      <c r="U34">
        <v>47.456699999999998</v>
      </c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</row>
    <row r="35" spans="1:38" x14ac:dyDescent="0.25">
      <c r="G35">
        <v>8.6440000000000006E-3</v>
      </c>
      <c r="H35">
        <v>-7.7170000000000002E-2</v>
      </c>
      <c r="I35">
        <v>60.569200000000002</v>
      </c>
      <c r="J35">
        <v>2.3755700000000002</v>
      </c>
      <c r="K35">
        <v>35.734400000000001</v>
      </c>
      <c r="L35">
        <v>1.0499000000000001</v>
      </c>
      <c r="M35">
        <v>0.611398</v>
      </c>
      <c r="N35">
        <v>0.25064399999999998</v>
      </c>
      <c r="O35">
        <v>0.34943000000000002</v>
      </c>
      <c r="P35">
        <v>-6.1100000000000002E-2</v>
      </c>
      <c r="Q35">
        <v>-4.369E-2</v>
      </c>
      <c r="R35">
        <v>-9.2799999999999994E-2</v>
      </c>
      <c r="S35">
        <v>0</v>
      </c>
      <c r="T35">
        <v>100.67400000000001</v>
      </c>
      <c r="U35">
        <v>47.585700000000003</v>
      </c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</row>
    <row r="36" spans="1:38" x14ac:dyDescent="0.25">
      <c r="A36" t="s">
        <v>43</v>
      </c>
      <c r="G36">
        <v>-6.5299999999999997E-2</v>
      </c>
      <c r="H36">
        <v>0.37482900000000002</v>
      </c>
      <c r="I36">
        <v>58.130299999999998</v>
      </c>
      <c r="J36">
        <v>2.6293899999999999</v>
      </c>
      <c r="K36">
        <v>37.721600000000002</v>
      </c>
      <c r="L36">
        <v>1.2392799999999999</v>
      </c>
      <c r="M36">
        <v>0.79235900000000004</v>
      </c>
      <c r="N36">
        <v>0.38584200000000002</v>
      </c>
      <c r="O36">
        <v>0.58166899999999999</v>
      </c>
      <c r="P36">
        <v>-5.3099999999999996E-3</v>
      </c>
      <c r="Q36">
        <v>0.130552</v>
      </c>
      <c r="R36">
        <v>-3.2500000000000001E-2</v>
      </c>
      <c r="S36">
        <v>0</v>
      </c>
      <c r="T36">
        <v>101.883</v>
      </c>
      <c r="U36">
        <v>47.6875</v>
      </c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</row>
    <row r="37" spans="1:38" x14ac:dyDescent="0.25">
      <c r="A37" t="s">
        <v>44</v>
      </c>
      <c r="G37">
        <v>-6.5460000000000004E-2</v>
      </c>
      <c r="H37">
        <v>0.148924</v>
      </c>
      <c r="I37">
        <v>56.642299999999999</v>
      </c>
      <c r="J37">
        <v>2.6264799999999999</v>
      </c>
      <c r="K37">
        <v>36.317900000000002</v>
      </c>
      <c r="L37">
        <v>0.93806</v>
      </c>
      <c r="M37">
        <v>0.44437500000000002</v>
      </c>
      <c r="N37">
        <v>0.56118100000000004</v>
      </c>
      <c r="O37">
        <v>1.04827</v>
      </c>
      <c r="P37">
        <v>3.1994000000000002E-2</v>
      </c>
      <c r="Q37">
        <v>8.6041999999999993E-2</v>
      </c>
      <c r="R37">
        <v>2.8944999999999999E-2</v>
      </c>
      <c r="S37">
        <v>0</v>
      </c>
      <c r="T37">
        <v>98.808999999999997</v>
      </c>
      <c r="U37">
        <v>46.204900000000002</v>
      </c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</row>
    <row r="38" spans="1:38" x14ac:dyDescent="0.25">
      <c r="A38" t="s">
        <v>45</v>
      </c>
      <c r="G38">
        <v>8.4790000000000004E-3</v>
      </c>
      <c r="H38">
        <v>0.14901200000000001</v>
      </c>
      <c r="I38">
        <v>57.694200000000002</v>
      </c>
      <c r="J38">
        <v>2.7580800000000001</v>
      </c>
      <c r="K38">
        <v>36.840299999999999</v>
      </c>
      <c r="L38">
        <v>1.18489</v>
      </c>
      <c r="M38">
        <v>0.481157</v>
      </c>
      <c r="N38">
        <v>0.64866800000000002</v>
      </c>
      <c r="O38">
        <v>0.81513999999999998</v>
      </c>
      <c r="P38">
        <v>-5.3400000000000001E-3</v>
      </c>
      <c r="Q38">
        <v>2.0556000000000001E-2</v>
      </c>
      <c r="R38">
        <v>-9.4659999999999994E-2</v>
      </c>
      <c r="S38">
        <v>0</v>
      </c>
      <c r="T38">
        <v>100.501</v>
      </c>
      <c r="U38">
        <v>47.038899999999998</v>
      </c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x14ac:dyDescent="0.25">
      <c r="A39" t="s">
        <v>46</v>
      </c>
      <c r="G39">
        <v>8.548E-3</v>
      </c>
      <c r="H39">
        <v>-7.7299999999999994E-2</v>
      </c>
      <c r="I39">
        <v>59.068300000000001</v>
      </c>
      <c r="J39">
        <v>2.6917499999999999</v>
      </c>
      <c r="K39">
        <v>37.087899999999998</v>
      </c>
      <c r="L39">
        <v>1.14998</v>
      </c>
      <c r="M39">
        <v>0.389764</v>
      </c>
      <c r="N39">
        <v>0.56010599999999999</v>
      </c>
      <c r="O39">
        <v>0.73702000000000001</v>
      </c>
      <c r="P39">
        <v>-2.4049999999999998E-2</v>
      </c>
      <c r="Q39">
        <v>0.130249</v>
      </c>
      <c r="R39">
        <v>9.1340000000000005E-2</v>
      </c>
      <c r="S39">
        <v>0</v>
      </c>
      <c r="T39">
        <v>101.81399999999999</v>
      </c>
      <c r="U39">
        <v>47.710900000000002</v>
      </c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  <row r="40" spans="1:38" x14ac:dyDescent="0.25">
      <c r="A40" t="s">
        <v>47</v>
      </c>
      <c r="G40">
        <v>-6.5360000000000001E-2</v>
      </c>
      <c r="H40">
        <v>-7.7310000000000004E-2</v>
      </c>
      <c r="I40">
        <v>59.301900000000003</v>
      </c>
      <c r="J40">
        <v>2.9531000000000001</v>
      </c>
      <c r="K40">
        <v>36.571800000000003</v>
      </c>
      <c r="L40">
        <v>1.0088999999999999</v>
      </c>
      <c r="M40">
        <v>0.60932699999999995</v>
      </c>
      <c r="N40">
        <v>0.208317</v>
      </c>
      <c r="O40">
        <v>0.73750499999999997</v>
      </c>
      <c r="P40">
        <v>-4.2770000000000002E-2</v>
      </c>
      <c r="Q40">
        <v>0.108373</v>
      </c>
      <c r="R40">
        <v>-0.15670000000000001</v>
      </c>
      <c r="S40">
        <v>0</v>
      </c>
      <c r="T40">
        <v>101.157</v>
      </c>
      <c r="U40">
        <v>47.457099999999997</v>
      </c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</row>
    <row r="41" spans="1:38" x14ac:dyDescent="0.25">
      <c r="A41" t="s">
        <v>48</v>
      </c>
      <c r="G41">
        <v>8.5299999999999994E-3</v>
      </c>
      <c r="H41">
        <v>-7.7219999999999997E-2</v>
      </c>
      <c r="I41">
        <v>59.408700000000003</v>
      </c>
      <c r="J41">
        <v>2.76057</v>
      </c>
      <c r="K41">
        <v>37.418199999999999</v>
      </c>
      <c r="L41">
        <v>1.1880299999999999</v>
      </c>
      <c r="M41">
        <v>0.64716600000000002</v>
      </c>
      <c r="N41">
        <v>0.3412</v>
      </c>
      <c r="O41">
        <v>3.6686000000000003E-2</v>
      </c>
      <c r="P41">
        <v>-2.3769999999999999E-2</v>
      </c>
      <c r="Q41">
        <v>6.5606999999999999E-2</v>
      </c>
      <c r="R41">
        <v>3.0554999999999999E-2</v>
      </c>
      <c r="S41">
        <v>0</v>
      </c>
      <c r="T41">
        <v>101.804</v>
      </c>
      <c r="U41">
        <v>47.824300000000001</v>
      </c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</row>
    <row r="42" spans="1:38" x14ac:dyDescent="0.25">
      <c r="A42" t="s">
        <v>49</v>
      </c>
      <c r="G42">
        <v>8.4740000000000006E-3</v>
      </c>
      <c r="H42">
        <v>0.14868200000000001</v>
      </c>
      <c r="I42">
        <v>57.769799999999996</v>
      </c>
      <c r="J42">
        <v>2.88612</v>
      </c>
      <c r="K42">
        <v>36.503500000000003</v>
      </c>
      <c r="L42">
        <v>1.3773</v>
      </c>
      <c r="M42">
        <v>0.791574</v>
      </c>
      <c r="N42">
        <v>0.55953699999999995</v>
      </c>
      <c r="O42">
        <v>0.50291200000000003</v>
      </c>
      <c r="P42">
        <v>3.1879999999999999E-2</v>
      </c>
      <c r="Q42">
        <v>0.12973799999999999</v>
      </c>
      <c r="R42">
        <v>-3.3329999999999999E-2</v>
      </c>
      <c r="S42">
        <v>0</v>
      </c>
      <c r="T42">
        <v>100.676</v>
      </c>
      <c r="U42">
        <v>47.073999999999998</v>
      </c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</row>
    <row r="43" spans="1:38" x14ac:dyDescent="0.25">
      <c r="A43" t="s">
        <v>50</v>
      </c>
      <c r="G43">
        <v>8.6320000000000008E-3</v>
      </c>
      <c r="H43">
        <v>-7.7270000000000005E-2</v>
      </c>
      <c r="I43">
        <v>60.903700000000001</v>
      </c>
      <c r="J43">
        <v>2.6313800000000001</v>
      </c>
      <c r="K43">
        <v>35.527099999999997</v>
      </c>
      <c r="L43">
        <v>0.97668999999999995</v>
      </c>
      <c r="M43">
        <v>0.79383999999999999</v>
      </c>
      <c r="N43">
        <v>0.24976100000000001</v>
      </c>
      <c r="O43">
        <v>0.42649599999999999</v>
      </c>
      <c r="P43">
        <v>3.2335000000000003E-2</v>
      </c>
      <c r="Q43">
        <v>2.1392999999999999E-2</v>
      </c>
      <c r="R43">
        <v>-3.1870000000000002E-2</v>
      </c>
      <c r="S43">
        <v>0</v>
      </c>
      <c r="T43">
        <v>101.462</v>
      </c>
      <c r="U43">
        <v>47.839399999999998</v>
      </c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</row>
    <row r="44" spans="1:38" x14ac:dyDescent="0.25">
      <c r="A44" t="s">
        <v>51</v>
      </c>
      <c r="G44">
        <v>8.456E-3</v>
      </c>
      <c r="H44">
        <v>-7.7289999999999998E-2</v>
      </c>
      <c r="I44">
        <v>57.7209</v>
      </c>
      <c r="J44">
        <v>2.6305900000000002</v>
      </c>
      <c r="K44">
        <v>36.681600000000003</v>
      </c>
      <c r="L44">
        <v>1.5207299999999999</v>
      </c>
      <c r="M44">
        <v>0.57255199999999995</v>
      </c>
      <c r="N44">
        <v>0.73573999999999995</v>
      </c>
      <c r="O44">
        <v>0.58165</v>
      </c>
      <c r="P44">
        <v>-5.3200000000000001E-3</v>
      </c>
      <c r="Q44">
        <v>0.13034599999999999</v>
      </c>
      <c r="R44">
        <v>-0.15651999999999999</v>
      </c>
      <c r="S44">
        <v>0</v>
      </c>
      <c r="T44">
        <v>100.343</v>
      </c>
      <c r="U44">
        <v>46.985399999999998</v>
      </c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</row>
    <row r="45" spans="1:38" x14ac:dyDescent="0.25">
      <c r="A45" t="s">
        <v>52</v>
      </c>
      <c r="G45">
        <v>8.2619999999999999E-2</v>
      </c>
      <c r="H45">
        <v>-7.7359999999999998E-2</v>
      </c>
      <c r="I45">
        <v>58.228200000000001</v>
      </c>
      <c r="J45">
        <v>2.8831099999999998</v>
      </c>
      <c r="K45">
        <v>36.556699999999999</v>
      </c>
      <c r="L45">
        <v>1.37653</v>
      </c>
      <c r="M45">
        <v>0.48089799999999999</v>
      </c>
      <c r="N45">
        <v>0.56022300000000003</v>
      </c>
      <c r="O45">
        <v>0.42473699999999998</v>
      </c>
      <c r="P45">
        <v>1.3231E-2</v>
      </c>
      <c r="Q45">
        <v>2.0067999999999999E-2</v>
      </c>
      <c r="R45">
        <v>0.214666</v>
      </c>
      <c r="S45">
        <v>0</v>
      </c>
      <c r="T45">
        <v>100.764</v>
      </c>
      <c r="U45">
        <v>47.130099999999999</v>
      </c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</row>
    <row r="46" spans="1:38" x14ac:dyDescent="0.25">
      <c r="A46" t="s">
        <v>53</v>
      </c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</row>
    <row r="47" spans="1:38" x14ac:dyDescent="0.25">
      <c r="A47" t="s">
        <v>54</v>
      </c>
      <c r="F47" t="s">
        <v>40</v>
      </c>
      <c r="G47">
        <f>AVERAGE(G29:G45)</f>
        <v>1.296294117647059E-2</v>
      </c>
      <c r="H47">
        <f t="shared" ref="H47:U47" si="15">AVERAGE(H29:H45)</f>
        <v>-1.0779588235294117E-2</v>
      </c>
      <c r="I47">
        <f t="shared" si="15"/>
        <v>58.690311764705889</v>
      </c>
      <c r="J47">
        <f t="shared" si="15"/>
        <v>2.6937141176470587</v>
      </c>
      <c r="K47">
        <f t="shared" si="15"/>
        <v>36.560705882352941</v>
      </c>
      <c r="L47">
        <f t="shared" si="15"/>
        <v>1.22428</v>
      </c>
      <c r="M47">
        <f t="shared" si="15"/>
        <v>0.6376104117647059</v>
      </c>
      <c r="N47">
        <f t="shared" si="15"/>
        <v>0.51542123529411765</v>
      </c>
      <c r="O47">
        <f t="shared" si="15"/>
        <v>0.54491617647058821</v>
      </c>
      <c r="P47">
        <f t="shared" si="15"/>
        <v>-3.0941176470588245E-3</v>
      </c>
      <c r="Q47">
        <f t="shared" si="15"/>
        <v>5.4331470588235294E-2</v>
      </c>
      <c r="R47">
        <f t="shared" si="15"/>
        <v>-1.059494117647059E-2</v>
      </c>
      <c r="S47">
        <f t="shared" si="15"/>
        <v>0</v>
      </c>
      <c r="T47">
        <f t="shared" si="15"/>
        <v>100.9097882352941</v>
      </c>
      <c r="U47">
        <f t="shared" si="15"/>
        <v>47.320511764705877</v>
      </c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</row>
    <row r="48" spans="1:38" x14ac:dyDescent="0.25">
      <c r="A48" t="s">
        <v>18</v>
      </c>
      <c r="F48" t="s">
        <v>41</v>
      </c>
      <c r="G48">
        <f>STDEV(G29:G45)/SQRT((COUNT(G29:G45)))</f>
        <v>1.9515611515201974E-2</v>
      </c>
      <c r="H48">
        <f t="shared" ref="H48:U48" si="16">STDEV(H29:H45)/SQRT((COUNT(H29:H45)))</f>
        <v>3.223640663144367E-2</v>
      </c>
      <c r="I48">
        <f t="shared" si="16"/>
        <v>0.28968282222346148</v>
      </c>
      <c r="J48">
        <f t="shared" si="16"/>
        <v>5.4392301656162857E-2</v>
      </c>
      <c r="K48">
        <f t="shared" si="16"/>
        <v>0.15456621189034644</v>
      </c>
      <c r="L48">
        <f t="shared" si="16"/>
        <v>4.9507149082673861E-2</v>
      </c>
      <c r="M48">
        <f t="shared" si="16"/>
        <v>3.2996999848923202E-2</v>
      </c>
      <c r="N48">
        <f t="shared" si="16"/>
        <v>4.3491998119458836E-2</v>
      </c>
      <c r="O48">
        <f t="shared" si="16"/>
        <v>6.2310302410433449E-2</v>
      </c>
      <c r="P48">
        <f t="shared" si="16"/>
        <v>6.5841933697315799E-3</v>
      </c>
      <c r="Q48">
        <f t="shared" si="16"/>
        <v>2.0006345629375737E-2</v>
      </c>
      <c r="R48">
        <f t="shared" si="16"/>
        <v>2.536819426111438E-2</v>
      </c>
      <c r="S48">
        <f t="shared" si="16"/>
        <v>0</v>
      </c>
      <c r="T48">
        <f t="shared" si="16"/>
        <v>0.22805063451592067</v>
      </c>
      <c r="U48">
        <f t="shared" si="16"/>
        <v>0.11716025314849768</v>
      </c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</row>
    <row r="49" spans="1:38" x14ac:dyDescent="0.25">
      <c r="A49" t="s">
        <v>55</v>
      </c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1:38" x14ac:dyDescent="0.25">
      <c r="A50" t="s">
        <v>56</v>
      </c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1:38" x14ac:dyDescent="0.25"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  <row r="52" spans="1:38" x14ac:dyDescent="0.25"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</row>
    <row r="53" spans="1:38" x14ac:dyDescent="0.25">
      <c r="A53" s="2" t="s">
        <v>73</v>
      </c>
      <c r="G53" s="2" t="s">
        <v>23</v>
      </c>
      <c r="H53" s="2" t="s">
        <v>24</v>
      </c>
      <c r="I53" s="2" t="s">
        <v>25</v>
      </c>
      <c r="J53" s="2" t="s">
        <v>26</v>
      </c>
      <c r="K53" s="2" t="s">
        <v>27</v>
      </c>
      <c r="L53" s="2" t="s">
        <v>28</v>
      </c>
      <c r="M53" s="2" t="s">
        <v>29</v>
      </c>
      <c r="N53" s="2" t="s">
        <v>30</v>
      </c>
      <c r="O53" s="2" t="s">
        <v>31</v>
      </c>
      <c r="P53" s="2" t="s">
        <v>32</v>
      </c>
      <c r="Q53" s="2" t="s">
        <v>33</v>
      </c>
      <c r="R53" s="2" t="s">
        <v>34</v>
      </c>
      <c r="S53" s="2" t="s">
        <v>35</v>
      </c>
      <c r="T53" s="2" t="s">
        <v>36</v>
      </c>
      <c r="U53" s="2" t="s">
        <v>37</v>
      </c>
    </row>
    <row r="54" spans="1:38" x14ac:dyDescent="0.25">
      <c r="A54" t="s">
        <v>1</v>
      </c>
      <c r="G54">
        <v>8.3829999999999998E-3</v>
      </c>
      <c r="H54">
        <v>-7.7520000000000006E-2</v>
      </c>
      <c r="I54">
        <v>58.290199999999999</v>
      </c>
      <c r="J54">
        <v>2.62548</v>
      </c>
      <c r="K54">
        <v>32.886699999999998</v>
      </c>
      <c r="L54">
        <v>1.18329</v>
      </c>
      <c r="M54">
        <v>3.1690100000000001</v>
      </c>
      <c r="N54">
        <v>0.84893700000000005</v>
      </c>
      <c r="O54">
        <v>0.50172399999999995</v>
      </c>
      <c r="P54">
        <v>1.2499E-2</v>
      </c>
      <c r="Q54">
        <v>6.2656000000000003E-2</v>
      </c>
      <c r="R54">
        <v>2.6291999999999999E-2</v>
      </c>
      <c r="S54">
        <v>0</v>
      </c>
      <c r="T54">
        <v>99.537599999999998</v>
      </c>
      <c r="U54">
        <v>46.465400000000002</v>
      </c>
    </row>
    <row r="55" spans="1:38" x14ac:dyDescent="0.25">
      <c r="A55" t="s">
        <v>2</v>
      </c>
      <c r="G55">
        <v>8.2939999999999993E-3</v>
      </c>
      <c r="H55">
        <v>-7.7530000000000002E-2</v>
      </c>
      <c r="I55">
        <v>56.853999999999999</v>
      </c>
      <c r="J55">
        <v>2.8822299999999998</v>
      </c>
      <c r="K55">
        <v>34.997399999999999</v>
      </c>
      <c r="L55">
        <v>1.67334</v>
      </c>
      <c r="M55">
        <v>2.6712099999999999</v>
      </c>
      <c r="N55">
        <v>0.51175700000000002</v>
      </c>
      <c r="O55">
        <v>0.423184</v>
      </c>
      <c r="P55">
        <v>-4.333E-2</v>
      </c>
      <c r="Q55">
        <v>4.0148999999999997E-2</v>
      </c>
      <c r="R55">
        <v>2.5942E-2</v>
      </c>
      <c r="S55">
        <v>0</v>
      </c>
      <c r="T55">
        <v>99.966700000000003</v>
      </c>
      <c r="U55">
        <v>46.4133</v>
      </c>
    </row>
    <row r="56" spans="1:38" x14ac:dyDescent="0.25">
      <c r="A56" t="s">
        <v>3</v>
      </c>
      <c r="G56">
        <v>8.2680000000000003E-2</v>
      </c>
      <c r="H56">
        <v>-7.7530000000000002E-2</v>
      </c>
      <c r="I56">
        <v>57.202300000000001</v>
      </c>
      <c r="J56">
        <v>2.8837799999999998</v>
      </c>
      <c r="K56">
        <v>35.371899999999997</v>
      </c>
      <c r="L56">
        <v>1.3049900000000001</v>
      </c>
      <c r="M56">
        <v>2.90944</v>
      </c>
      <c r="N56">
        <v>0.72959399999999996</v>
      </c>
      <c r="O56">
        <v>0.57939700000000005</v>
      </c>
      <c r="P56">
        <v>-2.4639999999999999E-2</v>
      </c>
      <c r="Q56">
        <v>0.19417400000000001</v>
      </c>
      <c r="R56">
        <v>-9.7610000000000002E-2</v>
      </c>
      <c r="S56">
        <v>0</v>
      </c>
      <c r="T56">
        <v>101.05800000000001</v>
      </c>
      <c r="U56">
        <v>46.894799999999996</v>
      </c>
    </row>
    <row r="57" spans="1:38" x14ac:dyDescent="0.25">
      <c r="A57" t="s">
        <v>4</v>
      </c>
      <c r="G57">
        <v>8.2640000000000005E-3</v>
      </c>
      <c r="H57">
        <v>-7.7600000000000002E-2</v>
      </c>
      <c r="I57">
        <v>57.215200000000003</v>
      </c>
      <c r="J57">
        <v>2.8169300000000002</v>
      </c>
      <c r="K57">
        <v>34.572600000000001</v>
      </c>
      <c r="L57">
        <v>1.55016</v>
      </c>
      <c r="M57">
        <v>3.0365199999999999</v>
      </c>
      <c r="N57">
        <v>0.98749900000000002</v>
      </c>
      <c r="O57">
        <v>0.578623</v>
      </c>
      <c r="P57">
        <v>1.2283000000000001E-2</v>
      </c>
      <c r="Q57">
        <v>6.1835000000000001E-2</v>
      </c>
      <c r="R57">
        <v>2.5506000000000001E-2</v>
      </c>
      <c r="S57">
        <v>0</v>
      </c>
      <c r="T57">
        <v>100.788</v>
      </c>
      <c r="U57">
        <v>46.764800000000001</v>
      </c>
    </row>
    <row r="58" spans="1:38" x14ac:dyDescent="0.25">
      <c r="A58" t="s">
        <v>21</v>
      </c>
      <c r="G58">
        <v>8.3155000000000007E-2</v>
      </c>
      <c r="H58">
        <v>-7.757E-2</v>
      </c>
      <c r="I58">
        <v>58.343200000000003</v>
      </c>
      <c r="J58">
        <v>2.0447600000000001</v>
      </c>
      <c r="K58">
        <v>31.904199999999999</v>
      </c>
      <c r="L58">
        <v>1.60846</v>
      </c>
      <c r="M58">
        <v>3.1488299999999998</v>
      </c>
      <c r="N58">
        <v>0.67348300000000005</v>
      </c>
      <c r="O58">
        <v>0.81325199999999997</v>
      </c>
      <c r="P58">
        <v>-6.1399999999999996E-3</v>
      </c>
      <c r="Q58">
        <v>0.12831899999999999</v>
      </c>
      <c r="R58">
        <v>2.6058000000000001E-2</v>
      </c>
      <c r="S58">
        <v>0</v>
      </c>
      <c r="T58">
        <v>98.69</v>
      </c>
      <c r="U58">
        <v>46.132800000000003</v>
      </c>
    </row>
    <row r="59" spans="1:38" x14ac:dyDescent="0.25">
      <c r="A59" t="s">
        <v>58</v>
      </c>
      <c r="G59">
        <v>0.15822900000000001</v>
      </c>
      <c r="H59">
        <v>0.147232</v>
      </c>
      <c r="I59">
        <v>57.453299999999999</v>
      </c>
      <c r="J59">
        <v>2.8156099999999999</v>
      </c>
      <c r="K59">
        <v>32.930300000000003</v>
      </c>
      <c r="L59">
        <v>1.37337</v>
      </c>
      <c r="M59">
        <v>2.8174000000000001</v>
      </c>
      <c r="N59">
        <v>0.80830299999999999</v>
      </c>
      <c r="O59">
        <v>0.73402999999999996</v>
      </c>
      <c r="P59">
        <v>-2.4889999999999999E-2</v>
      </c>
      <c r="Q59">
        <v>1.7812000000000001E-2</v>
      </c>
      <c r="R59">
        <v>8.7268999999999999E-2</v>
      </c>
      <c r="S59">
        <v>0</v>
      </c>
      <c r="T59">
        <v>99.317899999999995</v>
      </c>
      <c r="U59">
        <v>46.226399999999998</v>
      </c>
    </row>
    <row r="60" spans="1:38" x14ac:dyDescent="0.25">
      <c r="G60">
        <v>8.3150000000000002E-2</v>
      </c>
      <c r="H60">
        <v>-7.7530000000000002E-2</v>
      </c>
      <c r="I60">
        <v>58.7943</v>
      </c>
      <c r="J60">
        <v>2.4331</v>
      </c>
      <c r="K60">
        <v>32.108800000000002</v>
      </c>
      <c r="L60">
        <v>1.48336</v>
      </c>
      <c r="M60">
        <v>2.6557499999999998</v>
      </c>
      <c r="N60">
        <v>0.75993299999999997</v>
      </c>
      <c r="O60">
        <v>0.81353900000000001</v>
      </c>
      <c r="P60">
        <v>-2.4629999999999999E-2</v>
      </c>
      <c r="Q60">
        <v>-3.2200000000000002E-3</v>
      </c>
      <c r="R60">
        <v>-9.7360000000000002E-2</v>
      </c>
      <c r="S60">
        <v>0</v>
      </c>
      <c r="T60">
        <v>98.929199999999994</v>
      </c>
      <c r="U60">
        <v>46.319099999999999</v>
      </c>
    </row>
    <row r="61" spans="1:38" x14ac:dyDescent="0.25">
      <c r="A61" t="s">
        <v>59</v>
      </c>
      <c r="G61">
        <v>8.3160000000000005E-3</v>
      </c>
      <c r="H61">
        <v>-7.7619999999999995E-2</v>
      </c>
      <c r="I61">
        <v>56.682499999999997</v>
      </c>
      <c r="J61">
        <v>2.75007</v>
      </c>
      <c r="K61">
        <v>34.006599999999999</v>
      </c>
      <c r="L61">
        <v>1.4429399999999999</v>
      </c>
      <c r="M61">
        <v>2.7602699999999998</v>
      </c>
      <c r="N61">
        <v>0.72671799999999998</v>
      </c>
      <c r="O61">
        <v>0.96696800000000005</v>
      </c>
      <c r="P61">
        <v>-4.3569999999999998E-2</v>
      </c>
      <c r="Q61">
        <v>8.3230999999999999E-2</v>
      </c>
      <c r="R61">
        <v>8.6889999999999995E-2</v>
      </c>
      <c r="S61">
        <v>0</v>
      </c>
      <c r="T61">
        <v>99.3934</v>
      </c>
      <c r="U61">
        <v>46.105899999999998</v>
      </c>
    </row>
    <row r="62" spans="1:38" x14ac:dyDescent="0.25">
      <c r="A62" t="s">
        <v>60</v>
      </c>
      <c r="G62">
        <v>0.158276</v>
      </c>
      <c r="H62">
        <v>0.14676700000000001</v>
      </c>
      <c r="I62">
        <v>56.908999999999999</v>
      </c>
      <c r="J62">
        <v>2.75088</v>
      </c>
      <c r="K62">
        <v>33.759</v>
      </c>
      <c r="L62">
        <v>1.84711</v>
      </c>
      <c r="M62">
        <v>2.7219899999999999</v>
      </c>
      <c r="N62">
        <v>0.89834000000000003</v>
      </c>
      <c r="O62">
        <v>0.96670500000000004</v>
      </c>
      <c r="P62">
        <v>-6.4700000000000001E-3</v>
      </c>
      <c r="Q62">
        <v>0.12668099999999999</v>
      </c>
      <c r="R62">
        <v>-3.7170000000000002E-2</v>
      </c>
      <c r="S62">
        <v>0</v>
      </c>
      <c r="T62">
        <v>100.241</v>
      </c>
      <c r="U62">
        <v>46.488199999999999</v>
      </c>
    </row>
    <row r="63" spans="1:38" x14ac:dyDescent="0.25">
      <c r="A63" t="s">
        <v>61</v>
      </c>
      <c r="G63">
        <v>-6.6479999999999997E-2</v>
      </c>
      <c r="H63">
        <v>-7.7609999999999998E-2</v>
      </c>
      <c r="I63">
        <v>57.824199999999998</v>
      </c>
      <c r="J63">
        <v>2.4285000000000001</v>
      </c>
      <c r="K63">
        <v>33.341500000000003</v>
      </c>
      <c r="L63">
        <v>1.4805299999999999</v>
      </c>
      <c r="M63">
        <v>2.6895500000000001</v>
      </c>
      <c r="N63">
        <v>0.63626199999999999</v>
      </c>
      <c r="O63">
        <v>1.04541</v>
      </c>
      <c r="P63">
        <v>-2.486E-2</v>
      </c>
      <c r="Q63">
        <v>-2.598E-2</v>
      </c>
      <c r="R63">
        <v>0.149287</v>
      </c>
      <c r="S63">
        <v>0</v>
      </c>
      <c r="T63">
        <v>99.400199999999998</v>
      </c>
      <c r="U63">
        <v>46.2986</v>
      </c>
    </row>
    <row r="64" spans="1:38" x14ac:dyDescent="0.25">
      <c r="A64" t="s">
        <v>62</v>
      </c>
      <c r="G64">
        <v>8.2609000000000002E-2</v>
      </c>
      <c r="H64">
        <v>-7.7549999999999994E-2</v>
      </c>
      <c r="I64">
        <v>56.7941</v>
      </c>
      <c r="J64">
        <v>2.6880199999999999</v>
      </c>
      <c r="K64">
        <v>36.129600000000003</v>
      </c>
      <c r="L64">
        <v>1.4992799999999999</v>
      </c>
      <c r="M64">
        <v>3.1660300000000001</v>
      </c>
      <c r="N64">
        <v>0.90742599999999995</v>
      </c>
      <c r="O64">
        <v>0.34555000000000002</v>
      </c>
      <c r="P64">
        <v>-2.4709999999999999E-2</v>
      </c>
      <c r="Q64">
        <v>8.4386000000000003E-2</v>
      </c>
      <c r="R64">
        <v>0.14998400000000001</v>
      </c>
      <c r="S64">
        <v>0</v>
      </c>
      <c r="T64">
        <v>101.745</v>
      </c>
      <c r="U64">
        <v>47.109099999999998</v>
      </c>
    </row>
    <row r="65" spans="1:21" x14ac:dyDescent="0.25">
      <c r="A65" t="s">
        <v>63</v>
      </c>
      <c r="G65">
        <v>8.4379999999999993E-3</v>
      </c>
      <c r="H65">
        <v>-7.757E-2</v>
      </c>
      <c r="I65">
        <v>59.3277</v>
      </c>
      <c r="J65">
        <v>2.8172899999999998</v>
      </c>
      <c r="K65">
        <v>33.521900000000002</v>
      </c>
      <c r="L65">
        <v>1.2344999999999999</v>
      </c>
      <c r="M65">
        <v>2.91005</v>
      </c>
      <c r="N65">
        <v>0.634216</v>
      </c>
      <c r="O65">
        <v>0.50119599999999997</v>
      </c>
      <c r="P65">
        <v>-2.4709999999999999E-2</v>
      </c>
      <c r="Q65">
        <v>0.34779700000000002</v>
      </c>
      <c r="R65">
        <v>8.7781999999999999E-2</v>
      </c>
      <c r="S65">
        <v>0</v>
      </c>
      <c r="T65">
        <v>101.289</v>
      </c>
      <c r="U65">
        <v>47.274900000000002</v>
      </c>
    </row>
    <row r="66" spans="1:21" x14ac:dyDescent="0.25">
      <c r="A66" t="s">
        <v>64</v>
      </c>
      <c r="G66">
        <v>8.2613000000000006E-2</v>
      </c>
      <c r="H66">
        <v>-7.7509999999999996E-2</v>
      </c>
      <c r="I66">
        <v>56.815300000000001</v>
      </c>
      <c r="J66">
        <v>2.9473799999999999</v>
      </c>
      <c r="K66">
        <v>36.030700000000003</v>
      </c>
      <c r="L66">
        <v>1.55061</v>
      </c>
      <c r="M66">
        <v>2.5801599999999998</v>
      </c>
      <c r="N66">
        <v>1.0819799999999999</v>
      </c>
      <c r="O66">
        <v>0.42343900000000001</v>
      </c>
      <c r="P66">
        <v>8.6821999999999996E-2</v>
      </c>
      <c r="Q66">
        <v>0.150115</v>
      </c>
      <c r="R66">
        <v>-3.5659999999999997E-2</v>
      </c>
      <c r="S66">
        <v>0</v>
      </c>
      <c r="T66">
        <v>101.636</v>
      </c>
      <c r="U66">
        <v>47.093200000000003</v>
      </c>
    </row>
    <row r="67" spans="1:21" x14ac:dyDescent="0.25">
      <c r="A67" t="s">
        <v>65</v>
      </c>
      <c r="G67">
        <v>8.4250000000000002E-3</v>
      </c>
      <c r="H67">
        <v>0.147533</v>
      </c>
      <c r="I67">
        <v>58.923200000000001</v>
      </c>
      <c r="J67">
        <v>2.8183500000000001</v>
      </c>
      <c r="K67">
        <v>33.805500000000002</v>
      </c>
      <c r="L67">
        <v>1.44539</v>
      </c>
      <c r="M67">
        <v>2.5996999999999999</v>
      </c>
      <c r="N67">
        <v>0.98070900000000005</v>
      </c>
      <c r="O67">
        <v>0.73488200000000004</v>
      </c>
      <c r="P67">
        <v>1.2478E-2</v>
      </c>
      <c r="Q67">
        <v>-3.5799999999999998E-3</v>
      </c>
      <c r="R67">
        <v>-3.5819999999999998E-2</v>
      </c>
      <c r="S67">
        <v>0</v>
      </c>
      <c r="T67">
        <v>101.437</v>
      </c>
      <c r="U67">
        <v>47.3322</v>
      </c>
    </row>
    <row r="68" spans="1:21" x14ac:dyDescent="0.25">
      <c r="A68" t="s">
        <v>66</v>
      </c>
      <c r="G68">
        <v>8.3381999999999998E-2</v>
      </c>
      <c r="H68">
        <v>-7.7700000000000005E-2</v>
      </c>
      <c r="I68">
        <v>58.007800000000003</v>
      </c>
      <c r="J68">
        <v>2.6230099999999998</v>
      </c>
      <c r="K68">
        <v>32.685600000000001</v>
      </c>
      <c r="L68">
        <v>1.5493399999999999</v>
      </c>
      <c r="M68">
        <v>3.6901999999999999</v>
      </c>
      <c r="N68">
        <v>0.97656600000000005</v>
      </c>
      <c r="O68">
        <v>1.2006600000000001</v>
      </c>
      <c r="P68">
        <v>-4.3740000000000001E-2</v>
      </c>
      <c r="Q68">
        <v>0.17047300000000001</v>
      </c>
      <c r="R68">
        <v>-0.16145000000000001</v>
      </c>
      <c r="S68">
        <v>0</v>
      </c>
      <c r="T68">
        <v>100.70399999999999</v>
      </c>
      <c r="U68">
        <v>46.729300000000002</v>
      </c>
    </row>
    <row r="69" spans="1:21" x14ac:dyDescent="0.25">
      <c r="A69" t="s">
        <v>67</v>
      </c>
      <c r="G69">
        <v>0.15764</v>
      </c>
      <c r="H69">
        <v>-7.7579999999999996E-2</v>
      </c>
      <c r="I69">
        <v>58.388399999999997</v>
      </c>
      <c r="J69">
        <v>2.4954499999999999</v>
      </c>
      <c r="K69">
        <v>34.2883</v>
      </c>
      <c r="L69">
        <v>1.56993</v>
      </c>
      <c r="M69">
        <v>2.9632700000000001</v>
      </c>
      <c r="N69">
        <v>0.81064999999999998</v>
      </c>
      <c r="O69">
        <v>0.89049900000000004</v>
      </c>
      <c r="P69">
        <v>-2.479E-2</v>
      </c>
      <c r="Q69">
        <v>0.171767</v>
      </c>
      <c r="R69">
        <v>-3.6110000000000003E-2</v>
      </c>
      <c r="S69">
        <v>0</v>
      </c>
      <c r="T69">
        <v>101.59699999999999</v>
      </c>
      <c r="U69">
        <v>47.240699999999997</v>
      </c>
    </row>
    <row r="70" spans="1:21" x14ac:dyDescent="0.25">
      <c r="A70" t="s">
        <v>68</v>
      </c>
      <c r="G70">
        <v>0.15732199999999999</v>
      </c>
      <c r="H70">
        <v>-7.7590000000000006E-2</v>
      </c>
      <c r="I70">
        <v>57.172199999999997</v>
      </c>
      <c r="J70">
        <v>2.3022999999999998</v>
      </c>
      <c r="K70">
        <v>34.034100000000002</v>
      </c>
      <c r="L70">
        <v>1.5538799999999999</v>
      </c>
      <c r="M70">
        <v>3.6406900000000002</v>
      </c>
      <c r="N70">
        <v>1.2435099999999999</v>
      </c>
      <c r="O70">
        <v>0.73493900000000001</v>
      </c>
      <c r="P70">
        <v>4.9355999999999997E-2</v>
      </c>
      <c r="Q70">
        <v>0.15001700000000001</v>
      </c>
      <c r="R70">
        <v>-3.6260000000000001E-2</v>
      </c>
      <c r="S70">
        <v>0</v>
      </c>
      <c r="T70">
        <v>100.92400000000001</v>
      </c>
      <c r="U70">
        <v>46.809699999999999</v>
      </c>
    </row>
    <row r="71" spans="1:21" x14ac:dyDescent="0.25">
      <c r="A71" t="s">
        <v>69</v>
      </c>
      <c r="G71">
        <v>8.43E-3</v>
      </c>
      <c r="H71">
        <v>0.37228899999999998</v>
      </c>
      <c r="I71">
        <v>58.021299999999997</v>
      </c>
      <c r="J71">
        <v>2.23752</v>
      </c>
      <c r="K71">
        <v>32.896799999999999</v>
      </c>
      <c r="L71">
        <v>1.3600399999999999</v>
      </c>
      <c r="M71">
        <v>2.8010100000000002</v>
      </c>
      <c r="N71">
        <v>0.97807100000000002</v>
      </c>
      <c r="O71">
        <v>1.0467500000000001</v>
      </c>
      <c r="P71">
        <v>-4.3279999999999999E-2</v>
      </c>
      <c r="Q71">
        <v>6.2446000000000002E-2</v>
      </c>
      <c r="R71">
        <v>2.6238999999999998E-2</v>
      </c>
      <c r="S71">
        <v>0</v>
      </c>
      <c r="T71">
        <v>99.767600000000002</v>
      </c>
      <c r="U71">
        <v>46.618299999999998</v>
      </c>
    </row>
    <row r="72" spans="1:21" x14ac:dyDescent="0.25">
      <c r="A72" t="s">
        <v>70</v>
      </c>
      <c r="G72">
        <v>8.2478999999999997E-2</v>
      </c>
      <c r="H72">
        <v>0.14818700000000001</v>
      </c>
      <c r="I72">
        <v>58.862099999999998</v>
      </c>
      <c r="J72">
        <v>1.9189000000000001</v>
      </c>
      <c r="K72">
        <v>34.428699999999999</v>
      </c>
      <c r="L72">
        <v>1.8069599999999999</v>
      </c>
      <c r="M72">
        <v>2.2193800000000001</v>
      </c>
      <c r="N72">
        <v>1.02667</v>
      </c>
      <c r="O72">
        <v>0.58122799999999997</v>
      </c>
      <c r="P72">
        <v>1.3041000000000001E-2</v>
      </c>
      <c r="Q72">
        <v>-1.8400000000000001E-3</v>
      </c>
      <c r="R72">
        <v>-3.3640000000000003E-2</v>
      </c>
      <c r="S72">
        <v>0</v>
      </c>
      <c r="T72">
        <v>101.05200000000001</v>
      </c>
      <c r="U72">
        <v>47.360100000000003</v>
      </c>
    </row>
    <row r="73" spans="1:21" x14ac:dyDescent="0.25">
      <c r="A73" t="s">
        <v>18</v>
      </c>
    </row>
    <row r="74" spans="1:21" x14ac:dyDescent="0.25">
      <c r="A74" t="s">
        <v>71</v>
      </c>
      <c r="F74" t="s">
        <v>40</v>
      </c>
      <c r="G74">
        <f>AVERAGE(G54:G72)</f>
        <v>6.3347631578947364E-2</v>
      </c>
      <c r="H74">
        <f t="shared" ref="H74:U74" si="17">AVERAGE(H54:H72)</f>
        <v>-6.5264210526315789E-3</v>
      </c>
      <c r="I74">
        <f t="shared" si="17"/>
        <v>57.783173684210531</v>
      </c>
      <c r="J74">
        <f t="shared" si="17"/>
        <v>2.5936610526315795</v>
      </c>
      <c r="K74">
        <f t="shared" si="17"/>
        <v>33.87895789473685</v>
      </c>
      <c r="L74">
        <f t="shared" si="17"/>
        <v>1.50092</v>
      </c>
      <c r="M74">
        <f t="shared" si="17"/>
        <v>2.902655789473684</v>
      </c>
      <c r="N74">
        <f t="shared" si="17"/>
        <v>0.85371705263157904</v>
      </c>
      <c r="O74">
        <f t="shared" si="17"/>
        <v>0.7306302631578947</v>
      </c>
      <c r="P74">
        <f t="shared" si="17"/>
        <v>-9.1200526315789506E-3</v>
      </c>
      <c r="Q74">
        <f t="shared" si="17"/>
        <v>9.5644105263157919E-2</v>
      </c>
      <c r="R74">
        <f t="shared" si="17"/>
        <v>6.3246842105263113E-3</v>
      </c>
      <c r="S74">
        <f t="shared" si="17"/>
        <v>0</v>
      </c>
      <c r="T74">
        <f t="shared" si="17"/>
        <v>100.39334736842103</v>
      </c>
      <c r="U74">
        <f t="shared" si="17"/>
        <v>46.719831578947371</v>
      </c>
    </row>
    <row r="75" spans="1:21" x14ac:dyDescent="0.25">
      <c r="A75" t="s">
        <v>72</v>
      </c>
      <c r="F75" t="s">
        <v>41</v>
      </c>
      <c r="G75">
        <f>STDEV(G54:G72)/SQRT((COUNT(G54:G72)))</f>
        <v>1.4948378149467478E-2</v>
      </c>
      <c r="H75">
        <f t="shared" ref="H75:U75" si="18">STDEV(H54:H72)/SQRT((COUNT(H54:H72)))</f>
        <v>3.0057311432520942E-2</v>
      </c>
      <c r="I75">
        <f t="shared" si="18"/>
        <v>0.19356394501425064</v>
      </c>
      <c r="J75">
        <f t="shared" si="18"/>
        <v>6.803740988454747E-2</v>
      </c>
      <c r="K75">
        <f t="shared" si="18"/>
        <v>0.27524035677036063</v>
      </c>
      <c r="L75">
        <f t="shared" si="18"/>
        <v>3.9111179404180144E-2</v>
      </c>
      <c r="M75">
        <f t="shared" si="18"/>
        <v>8.1661055597845228E-2</v>
      </c>
      <c r="N75">
        <f t="shared" si="18"/>
        <v>4.1625264595156551E-2</v>
      </c>
      <c r="O75">
        <f t="shared" si="18"/>
        <v>5.6230325833158526E-2</v>
      </c>
      <c r="P75">
        <f t="shared" si="18"/>
        <v>7.8277058238514791E-3</v>
      </c>
      <c r="Q75">
        <f t="shared" si="18"/>
        <v>2.0894092113721861E-2</v>
      </c>
      <c r="R75">
        <f t="shared" si="18"/>
        <v>1.896711490714633E-2</v>
      </c>
      <c r="S75">
        <f t="shared" si="18"/>
        <v>0</v>
      </c>
      <c r="T75">
        <f t="shared" si="18"/>
        <v>0.22709591172225096</v>
      </c>
      <c r="U75">
        <f t="shared" si="18"/>
        <v>9.7058387820696534E-2</v>
      </c>
    </row>
    <row r="78" spans="1:21" x14ac:dyDescent="0.25">
      <c r="A78" s="2" t="s">
        <v>89</v>
      </c>
      <c r="G78" s="2" t="s">
        <v>23</v>
      </c>
      <c r="H78" s="2" t="s">
        <v>24</v>
      </c>
      <c r="I78" s="2" t="s">
        <v>25</v>
      </c>
      <c r="J78" s="2" t="s">
        <v>26</v>
      </c>
      <c r="K78" s="2" t="s">
        <v>27</v>
      </c>
      <c r="L78" s="2" t="s">
        <v>28</v>
      </c>
      <c r="M78" s="2" t="s">
        <v>29</v>
      </c>
      <c r="N78" s="2" t="s">
        <v>30</v>
      </c>
      <c r="O78" s="2" t="s">
        <v>31</v>
      </c>
      <c r="P78" s="2" t="s">
        <v>32</v>
      </c>
      <c r="Q78" s="2" t="s">
        <v>33</v>
      </c>
      <c r="R78" s="2" t="s">
        <v>34</v>
      </c>
      <c r="S78" s="2" t="s">
        <v>35</v>
      </c>
      <c r="T78" s="2" t="s">
        <v>36</v>
      </c>
      <c r="U78" s="2" t="s">
        <v>37</v>
      </c>
    </row>
    <row r="79" spans="1:21" x14ac:dyDescent="0.25">
      <c r="A79" t="s">
        <v>1</v>
      </c>
      <c r="G79">
        <v>-6.5369999999999998E-2</v>
      </c>
      <c r="H79">
        <v>0.14892</v>
      </c>
      <c r="I79">
        <v>58.405700000000003</v>
      </c>
      <c r="J79">
        <v>2.0484800000000001</v>
      </c>
      <c r="K79">
        <v>35.408200000000001</v>
      </c>
      <c r="L79">
        <v>1.3301400000000001</v>
      </c>
      <c r="M79">
        <v>1.3052900000000001</v>
      </c>
      <c r="N79">
        <v>0.59912399999999999</v>
      </c>
      <c r="O79">
        <v>0.81585300000000005</v>
      </c>
      <c r="P79">
        <v>-6.1429999999999998E-2</v>
      </c>
      <c r="Q79">
        <v>4.2736999999999997E-2</v>
      </c>
      <c r="R79">
        <v>2.9342E-2</v>
      </c>
      <c r="S79">
        <v>0</v>
      </c>
      <c r="T79">
        <v>100.00700000000001</v>
      </c>
      <c r="U79">
        <v>46.956000000000003</v>
      </c>
    </row>
    <row r="80" spans="1:21" x14ac:dyDescent="0.25">
      <c r="A80" t="s">
        <v>2</v>
      </c>
      <c r="G80">
        <v>-6.5680000000000002E-2</v>
      </c>
      <c r="H80">
        <v>-7.739E-2</v>
      </c>
      <c r="I80">
        <v>57.346600000000002</v>
      </c>
      <c r="J80">
        <v>2.4356499999999999</v>
      </c>
      <c r="K80">
        <v>37.508000000000003</v>
      </c>
      <c r="L80">
        <v>1.3804799999999999</v>
      </c>
      <c r="M80">
        <v>2.03572</v>
      </c>
      <c r="N80">
        <v>0.42929200000000001</v>
      </c>
      <c r="O80">
        <v>0.65913100000000002</v>
      </c>
      <c r="P80">
        <v>5.0283000000000001E-2</v>
      </c>
      <c r="Q80">
        <v>0.10788399999999999</v>
      </c>
      <c r="R80">
        <v>-9.572E-2</v>
      </c>
      <c r="S80">
        <v>0</v>
      </c>
      <c r="T80">
        <v>101.714</v>
      </c>
      <c r="U80">
        <v>47.311300000000003</v>
      </c>
    </row>
    <row r="81" spans="1:21" x14ac:dyDescent="0.25">
      <c r="A81" t="s">
        <v>3</v>
      </c>
      <c r="G81">
        <v>-6.5579999999999999E-2</v>
      </c>
      <c r="H81">
        <v>-7.7359999999999998E-2</v>
      </c>
      <c r="I81">
        <v>58.006</v>
      </c>
      <c r="J81">
        <v>2.43628</v>
      </c>
      <c r="K81">
        <v>35.570300000000003</v>
      </c>
      <c r="L81">
        <v>1.29311</v>
      </c>
      <c r="M81">
        <v>1.94581</v>
      </c>
      <c r="N81">
        <v>0.42532199999999998</v>
      </c>
      <c r="O81">
        <v>0.42558200000000002</v>
      </c>
      <c r="P81">
        <v>-2.419E-2</v>
      </c>
      <c r="Q81">
        <v>6.4339999999999994E-2</v>
      </c>
      <c r="R81">
        <v>-3.3320000000000002E-2</v>
      </c>
      <c r="S81">
        <v>0</v>
      </c>
      <c r="T81">
        <v>99.966300000000004</v>
      </c>
      <c r="U81">
        <v>46.768999999999998</v>
      </c>
    </row>
    <row r="82" spans="1:21" x14ac:dyDescent="0.25">
      <c r="A82" t="s">
        <v>4</v>
      </c>
      <c r="G82">
        <v>0.230494</v>
      </c>
      <c r="H82">
        <v>0.148509</v>
      </c>
      <c r="I82">
        <v>58.567300000000003</v>
      </c>
      <c r="J82">
        <v>2.49871</v>
      </c>
      <c r="K82">
        <v>36.137900000000002</v>
      </c>
      <c r="L82">
        <v>1.2567999999999999</v>
      </c>
      <c r="M82">
        <v>1.5054700000000001</v>
      </c>
      <c r="N82">
        <v>0.47000199999999998</v>
      </c>
      <c r="O82">
        <v>0.50319599999999998</v>
      </c>
      <c r="P82">
        <v>-2.419E-2</v>
      </c>
      <c r="Q82">
        <v>0.23993400000000001</v>
      </c>
      <c r="R82">
        <v>9.0624999999999997E-2</v>
      </c>
      <c r="S82">
        <v>0</v>
      </c>
      <c r="T82">
        <v>101.625</v>
      </c>
      <c r="U82">
        <v>47.5092</v>
      </c>
    </row>
    <row r="83" spans="1:21" x14ac:dyDescent="0.25">
      <c r="A83" t="s">
        <v>88</v>
      </c>
      <c r="G83">
        <v>8.6289999999999995E-3</v>
      </c>
      <c r="H83">
        <v>0.1489</v>
      </c>
      <c r="I83">
        <v>60.407800000000002</v>
      </c>
      <c r="J83">
        <v>2.75718</v>
      </c>
      <c r="K83">
        <v>34.732700000000001</v>
      </c>
      <c r="L83">
        <v>1.16822</v>
      </c>
      <c r="M83">
        <v>1.5438700000000001</v>
      </c>
      <c r="N83">
        <v>0.63793900000000003</v>
      </c>
      <c r="O83">
        <v>0.191498</v>
      </c>
      <c r="P83">
        <v>3.1889000000000001E-2</v>
      </c>
      <c r="Q83">
        <v>4.2311000000000001E-2</v>
      </c>
      <c r="R83">
        <v>0.15271199999999999</v>
      </c>
      <c r="S83">
        <v>0</v>
      </c>
      <c r="T83">
        <v>101.824</v>
      </c>
      <c r="U83">
        <v>47.8675</v>
      </c>
    </row>
    <row r="84" spans="1:21" x14ac:dyDescent="0.25">
      <c r="A84" t="s">
        <v>42</v>
      </c>
      <c r="G84">
        <v>8.3800000000000003E-3</v>
      </c>
      <c r="H84">
        <v>-7.7469999999999997E-2</v>
      </c>
      <c r="I84">
        <v>58.555199999999999</v>
      </c>
      <c r="J84">
        <v>2.30342</v>
      </c>
      <c r="K84">
        <v>35.304600000000001</v>
      </c>
      <c r="L84">
        <v>1.11449</v>
      </c>
      <c r="M84">
        <v>2.21774</v>
      </c>
      <c r="N84">
        <v>0.641293</v>
      </c>
      <c r="O84">
        <v>1.20367</v>
      </c>
      <c r="P84">
        <v>-2.4500000000000001E-2</v>
      </c>
      <c r="Q84">
        <v>1.9269000000000001E-2</v>
      </c>
      <c r="R84">
        <v>2.7307000000000001E-2</v>
      </c>
      <c r="S84">
        <v>0</v>
      </c>
      <c r="T84">
        <v>101.29300000000001</v>
      </c>
      <c r="U84">
        <v>47.238700000000001</v>
      </c>
    </row>
    <row r="85" spans="1:21" x14ac:dyDescent="0.25">
      <c r="G85">
        <v>8.3739999999999995E-3</v>
      </c>
      <c r="H85">
        <v>-7.7380000000000004E-2</v>
      </c>
      <c r="I85">
        <v>57.705500000000001</v>
      </c>
      <c r="J85">
        <v>2.43336</v>
      </c>
      <c r="K85">
        <v>36.547199999999997</v>
      </c>
      <c r="L85">
        <v>1.0977399999999999</v>
      </c>
      <c r="M85">
        <v>1.6152500000000001</v>
      </c>
      <c r="N85">
        <v>0.69072500000000003</v>
      </c>
      <c r="O85">
        <v>0.81470500000000001</v>
      </c>
      <c r="P85">
        <v>1.3079E-2</v>
      </c>
      <c r="Q85">
        <v>6.3971E-2</v>
      </c>
      <c r="R85">
        <v>9.0371000000000007E-2</v>
      </c>
      <c r="S85">
        <v>0</v>
      </c>
      <c r="T85">
        <v>101.003</v>
      </c>
      <c r="U85">
        <v>47.104500000000002</v>
      </c>
    </row>
    <row r="86" spans="1:21" x14ac:dyDescent="0.25">
      <c r="A86" t="s">
        <v>74</v>
      </c>
      <c r="G86">
        <v>8.2610000000000003E-2</v>
      </c>
      <c r="H86">
        <v>-7.7399999999999997E-2</v>
      </c>
      <c r="I86">
        <v>57.523000000000003</v>
      </c>
      <c r="J86">
        <v>2.6917599999999999</v>
      </c>
      <c r="K86">
        <v>35.421999999999997</v>
      </c>
      <c r="L86">
        <v>1.25471</v>
      </c>
      <c r="M86">
        <v>1.4132199999999999</v>
      </c>
      <c r="N86">
        <v>0.55709600000000004</v>
      </c>
      <c r="O86">
        <v>0.58060699999999998</v>
      </c>
      <c r="P86">
        <v>3.1674000000000001E-2</v>
      </c>
      <c r="Q86">
        <v>0.19536100000000001</v>
      </c>
      <c r="R86">
        <v>2.8058E-2</v>
      </c>
      <c r="S86">
        <v>0</v>
      </c>
      <c r="T86">
        <v>99.702699999999993</v>
      </c>
      <c r="U86">
        <v>46.555999999999997</v>
      </c>
    </row>
    <row r="87" spans="1:21" x14ac:dyDescent="0.25">
      <c r="A87" t="s">
        <v>75</v>
      </c>
      <c r="G87">
        <v>8.4580000000000002E-3</v>
      </c>
      <c r="H87">
        <v>-7.7439999999999995E-2</v>
      </c>
      <c r="I87">
        <v>58.581499999999998</v>
      </c>
      <c r="J87">
        <v>2.7538200000000002</v>
      </c>
      <c r="K87">
        <v>36.3797</v>
      </c>
      <c r="L87">
        <v>1.0776399999999999</v>
      </c>
      <c r="M87">
        <v>1.50406</v>
      </c>
      <c r="N87">
        <v>0.51418600000000003</v>
      </c>
      <c r="O87">
        <v>0.813724</v>
      </c>
      <c r="P87">
        <v>-4.3049999999999998E-2</v>
      </c>
      <c r="Q87">
        <v>0.19497900000000001</v>
      </c>
      <c r="R87">
        <v>0.15157599999999999</v>
      </c>
      <c r="S87">
        <v>0</v>
      </c>
      <c r="T87">
        <v>101.85899999999999</v>
      </c>
      <c r="U87">
        <v>47.510599999999997</v>
      </c>
    </row>
    <row r="88" spans="1:21" x14ac:dyDescent="0.25">
      <c r="A88" t="s">
        <v>76</v>
      </c>
      <c r="G88">
        <v>8.4250000000000002E-3</v>
      </c>
      <c r="H88">
        <v>-7.7429999999999999E-2</v>
      </c>
      <c r="I88">
        <v>58.046399999999998</v>
      </c>
      <c r="J88">
        <v>2.9519299999999999</v>
      </c>
      <c r="K88">
        <v>35.148899999999998</v>
      </c>
      <c r="L88">
        <v>1.3598600000000001</v>
      </c>
      <c r="M88">
        <v>1.90734</v>
      </c>
      <c r="N88">
        <v>0.51147500000000001</v>
      </c>
      <c r="O88">
        <v>0.26890999999999998</v>
      </c>
      <c r="P88">
        <v>1.2916E-2</v>
      </c>
      <c r="Q88">
        <v>0.15140300000000001</v>
      </c>
      <c r="R88">
        <v>-9.6180000000000002E-2</v>
      </c>
      <c r="S88">
        <v>0</v>
      </c>
      <c r="T88">
        <v>100.194</v>
      </c>
      <c r="U88">
        <v>46.800199999999997</v>
      </c>
    </row>
    <row r="89" spans="1:21" x14ac:dyDescent="0.25">
      <c r="A89" t="s">
        <v>77</v>
      </c>
      <c r="G89">
        <v>-6.5559999999999993E-2</v>
      </c>
      <c r="H89">
        <v>-7.7359999999999998E-2</v>
      </c>
      <c r="I89">
        <v>57.712899999999998</v>
      </c>
      <c r="J89">
        <v>2.3050600000000001</v>
      </c>
      <c r="K89">
        <v>37.058500000000002</v>
      </c>
      <c r="L89">
        <v>0.99360999999999999</v>
      </c>
      <c r="M89">
        <v>1.94604</v>
      </c>
      <c r="N89">
        <v>0.16529199999999999</v>
      </c>
      <c r="O89">
        <v>0.58143500000000004</v>
      </c>
      <c r="P89">
        <v>-5.5100000000000001E-3</v>
      </c>
      <c r="Q89">
        <v>0.108433</v>
      </c>
      <c r="R89">
        <v>0.15278600000000001</v>
      </c>
      <c r="S89">
        <v>0</v>
      </c>
      <c r="T89">
        <v>100.876</v>
      </c>
      <c r="U89">
        <v>47.053400000000003</v>
      </c>
    </row>
    <row r="90" spans="1:21" x14ac:dyDescent="0.25">
      <c r="A90" t="s">
        <v>78</v>
      </c>
      <c r="G90">
        <v>-6.5689999999999998E-2</v>
      </c>
      <c r="H90">
        <v>-7.7410000000000007E-2</v>
      </c>
      <c r="I90">
        <v>59.249400000000001</v>
      </c>
      <c r="J90">
        <v>2.6293299999999999</v>
      </c>
      <c r="K90">
        <v>35.5762</v>
      </c>
      <c r="L90">
        <v>1.1504399999999999</v>
      </c>
      <c r="M90">
        <v>2.0917400000000002</v>
      </c>
      <c r="N90">
        <v>0.72805699999999995</v>
      </c>
      <c r="O90">
        <v>0.73707400000000001</v>
      </c>
      <c r="P90">
        <v>-4.2950000000000002E-2</v>
      </c>
      <c r="Q90">
        <v>-6.8049999999999999E-2</v>
      </c>
      <c r="R90">
        <v>-9.5829999999999999E-2</v>
      </c>
      <c r="S90">
        <v>0</v>
      </c>
      <c r="T90">
        <v>101.812</v>
      </c>
      <c r="U90">
        <v>47.616199999999999</v>
      </c>
    </row>
    <row r="91" spans="1:21" x14ac:dyDescent="0.25">
      <c r="A91" t="s">
        <v>79</v>
      </c>
      <c r="G91">
        <v>8.2568000000000003E-2</v>
      </c>
      <c r="H91">
        <v>-7.7410000000000007E-2</v>
      </c>
      <c r="I91">
        <v>59.203400000000002</v>
      </c>
      <c r="J91">
        <v>2.6286499999999999</v>
      </c>
      <c r="K91">
        <v>35.275199999999998</v>
      </c>
      <c r="L91">
        <v>1.1330899999999999</v>
      </c>
      <c r="M91">
        <v>2.2391800000000002</v>
      </c>
      <c r="N91">
        <v>0.33653899999999998</v>
      </c>
      <c r="O91">
        <v>0.425176</v>
      </c>
      <c r="P91">
        <v>1.3016E-2</v>
      </c>
      <c r="Q91">
        <v>-4.5940000000000002E-2</v>
      </c>
      <c r="R91">
        <v>2.8177000000000001E-2</v>
      </c>
      <c r="S91">
        <v>0</v>
      </c>
      <c r="T91">
        <v>101.242</v>
      </c>
      <c r="U91">
        <v>47.337200000000003</v>
      </c>
    </row>
    <row r="92" spans="1:21" x14ac:dyDescent="0.25">
      <c r="A92" t="s">
        <v>80</v>
      </c>
      <c r="G92">
        <v>-6.4979999999999996E-2</v>
      </c>
      <c r="H92">
        <v>-7.7179999999999999E-2</v>
      </c>
      <c r="I92">
        <v>58.954099999999997</v>
      </c>
      <c r="J92">
        <v>1.85876</v>
      </c>
      <c r="K92">
        <v>36.567300000000003</v>
      </c>
      <c r="L92">
        <v>1.37005</v>
      </c>
      <c r="M92">
        <v>1.4538599999999999</v>
      </c>
      <c r="N92">
        <v>0.60123499999999996</v>
      </c>
      <c r="O92">
        <v>0.50553000000000003</v>
      </c>
      <c r="P92">
        <v>-6.1039999999999997E-2</v>
      </c>
      <c r="Q92">
        <v>6.6053000000000001E-2</v>
      </c>
      <c r="R92">
        <v>-0.15534999999999999</v>
      </c>
      <c r="S92">
        <v>0</v>
      </c>
      <c r="T92">
        <v>101.018</v>
      </c>
      <c r="U92">
        <v>47.494399999999999</v>
      </c>
    </row>
    <row r="93" spans="1:21" x14ac:dyDescent="0.25">
      <c r="A93" t="s">
        <v>81</v>
      </c>
      <c r="G93">
        <v>8.3809999999999996E-3</v>
      </c>
      <c r="H93">
        <v>0.147956</v>
      </c>
      <c r="I93">
        <v>57.159599999999998</v>
      </c>
      <c r="J93">
        <v>2.8838499999999998</v>
      </c>
      <c r="K93">
        <v>35.905799999999999</v>
      </c>
      <c r="L93">
        <v>1.1995100000000001</v>
      </c>
      <c r="M93">
        <v>1.6312800000000001</v>
      </c>
      <c r="N93">
        <v>0.51426499999999997</v>
      </c>
      <c r="O93">
        <v>0.89133300000000004</v>
      </c>
      <c r="P93">
        <v>3.141E-2</v>
      </c>
      <c r="Q93">
        <v>0.106735</v>
      </c>
      <c r="R93">
        <v>-3.4810000000000001E-2</v>
      </c>
      <c r="S93">
        <v>0</v>
      </c>
      <c r="T93">
        <v>100.44499999999999</v>
      </c>
      <c r="U93">
        <v>46.750900000000001</v>
      </c>
    </row>
    <row r="94" spans="1:21" x14ac:dyDescent="0.25">
      <c r="A94" t="s">
        <v>82</v>
      </c>
      <c r="G94">
        <v>-6.5619999999999998E-2</v>
      </c>
      <c r="H94">
        <v>-7.739E-2</v>
      </c>
      <c r="I94">
        <v>58.982599999999998</v>
      </c>
      <c r="J94">
        <v>2.6304599999999998</v>
      </c>
      <c r="K94">
        <v>33.707700000000003</v>
      </c>
      <c r="L94">
        <v>1.20411</v>
      </c>
      <c r="M94">
        <v>1.7994000000000001</v>
      </c>
      <c r="N94">
        <v>1.0247900000000001</v>
      </c>
      <c r="O94">
        <v>0.34750900000000001</v>
      </c>
      <c r="P94">
        <v>5.0453999999999999E-2</v>
      </c>
      <c r="Q94">
        <v>0.19614000000000001</v>
      </c>
      <c r="R94">
        <v>-9.5509999999999998E-2</v>
      </c>
      <c r="S94">
        <v>0</v>
      </c>
      <c r="T94">
        <v>99.704599999999999</v>
      </c>
      <c r="U94">
        <v>46.839799999999997</v>
      </c>
    </row>
    <row r="95" spans="1:21" x14ac:dyDescent="0.25">
      <c r="A95" t="s">
        <v>83</v>
      </c>
      <c r="G95">
        <v>8.4950000000000008E-3</v>
      </c>
      <c r="H95">
        <v>-7.7259999999999995E-2</v>
      </c>
      <c r="I95">
        <v>59.685899999999997</v>
      </c>
      <c r="J95">
        <v>2.1806899999999998</v>
      </c>
      <c r="K95">
        <v>34.913600000000002</v>
      </c>
      <c r="L95">
        <v>1.03207</v>
      </c>
      <c r="M95">
        <v>1.8391999999999999</v>
      </c>
      <c r="N95">
        <v>0.85554300000000005</v>
      </c>
      <c r="O95">
        <v>0.42688199999999998</v>
      </c>
      <c r="P95">
        <v>-5.1799999999999997E-3</v>
      </c>
      <c r="Q95">
        <v>-4.8999999999999998E-4</v>
      </c>
      <c r="R95">
        <v>-9.4020000000000006E-2</v>
      </c>
      <c r="S95">
        <v>0</v>
      </c>
      <c r="T95">
        <v>100.765</v>
      </c>
      <c r="U95">
        <v>47.419400000000003</v>
      </c>
    </row>
    <row r="96" spans="1:21" x14ac:dyDescent="0.25">
      <c r="A96" t="s">
        <v>84</v>
      </c>
    </row>
    <row r="97" spans="1:21" x14ac:dyDescent="0.25">
      <c r="A97" t="s">
        <v>85</v>
      </c>
      <c r="F97" t="s">
        <v>40</v>
      </c>
      <c r="G97">
        <f>AVERAGE(G79:G95)</f>
        <v>-2.1564705882352886E-4</v>
      </c>
      <c r="H97">
        <f t="shared" ref="H97:U97" si="19">AVERAGE(H79:H95)</f>
        <v>-2.4211470588235293E-2</v>
      </c>
      <c r="I97">
        <f t="shared" si="19"/>
        <v>58.476052941176469</v>
      </c>
      <c r="J97">
        <f t="shared" si="19"/>
        <v>2.4957288235294115</v>
      </c>
      <c r="K97">
        <f t="shared" si="19"/>
        <v>35.715517647058817</v>
      </c>
      <c r="L97">
        <f t="shared" si="19"/>
        <v>1.2009452941176468</v>
      </c>
      <c r="M97">
        <f t="shared" si="19"/>
        <v>1.7643805882352941</v>
      </c>
      <c r="N97">
        <f t="shared" si="19"/>
        <v>0.57071617647058825</v>
      </c>
      <c r="O97">
        <f t="shared" si="19"/>
        <v>0.59951852941176464</v>
      </c>
      <c r="P97">
        <f t="shared" si="19"/>
        <v>-3.3717058823529403E-3</v>
      </c>
      <c r="Q97">
        <f t="shared" si="19"/>
        <v>8.7357058823529399E-2</v>
      </c>
      <c r="R97">
        <f t="shared" si="19"/>
        <v>2.9537647058823576E-3</v>
      </c>
      <c r="S97">
        <f t="shared" si="19"/>
        <v>0</v>
      </c>
      <c r="T97">
        <f t="shared" si="19"/>
        <v>100.8853294117647</v>
      </c>
      <c r="U97">
        <f t="shared" si="19"/>
        <v>47.184370588235304</v>
      </c>
    </row>
    <row r="98" spans="1:21" x14ac:dyDescent="0.25">
      <c r="A98" t="s">
        <v>18</v>
      </c>
      <c r="F98" t="s">
        <v>41</v>
      </c>
      <c r="G98">
        <f>STDEV(G79:G95)/SQRT((COUNT(G79:G95)))</f>
        <v>1.8913291203647743E-2</v>
      </c>
      <c r="H98">
        <f t="shared" ref="H98:U98" si="20">STDEV(H79:H95)/SQRT((COUNT(H79:H95)))</f>
        <v>2.3960704701245259E-2</v>
      </c>
      <c r="I98">
        <f t="shared" si="20"/>
        <v>0.21297077352608168</v>
      </c>
      <c r="J98">
        <f t="shared" si="20"/>
        <v>7.1105071419212518E-2</v>
      </c>
      <c r="K98">
        <f t="shared" si="20"/>
        <v>0.2238926400800324</v>
      </c>
      <c r="L98">
        <f t="shared" si="20"/>
        <v>2.9101367843808009E-2</v>
      </c>
      <c r="M98">
        <f t="shared" si="20"/>
        <v>7.0679996839892359E-2</v>
      </c>
      <c r="N98">
        <f t="shared" si="20"/>
        <v>4.7676712812952889E-2</v>
      </c>
      <c r="O98">
        <f t="shared" si="20"/>
        <v>6.2431148434467142E-2</v>
      </c>
      <c r="P98">
        <f t="shared" si="20"/>
        <v>8.874129585637212E-3</v>
      </c>
      <c r="Q98">
        <f t="shared" si="20"/>
        <v>2.1310633621137189E-2</v>
      </c>
      <c r="R98">
        <f t="shared" si="20"/>
        <v>2.4334745006086372E-2</v>
      </c>
      <c r="S98">
        <f t="shared" si="20"/>
        <v>0</v>
      </c>
      <c r="T98">
        <f t="shared" si="20"/>
        <v>0.18532289285204856</v>
      </c>
      <c r="U98">
        <f t="shared" si="20"/>
        <v>8.9033610542470928E-2</v>
      </c>
    </row>
    <row r="99" spans="1:21" x14ac:dyDescent="0.25">
      <c r="A99" t="s">
        <v>86</v>
      </c>
    </row>
    <row r="100" spans="1:21" x14ac:dyDescent="0.25">
      <c r="A100" t="s">
        <v>87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92"/>
  <sheetViews>
    <sheetView tabSelected="1" topLeftCell="AD1" zoomScale="80" zoomScaleNormal="80" workbookViewId="0">
      <selection activeCell="X50" sqref="X50"/>
    </sheetView>
  </sheetViews>
  <sheetFormatPr defaultRowHeight="15" x14ac:dyDescent="0.25"/>
  <cols>
    <col min="7" max="7" width="6.42578125" customWidth="1"/>
    <col min="8" max="8" width="10.5703125" bestFit="1" customWidth="1"/>
    <col min="9" max="9" width="10.140625" bestFit="1" customWidth="1"/>
    <col min="10" max="12" width="8.7109375" customWidth="1"/>
    <col min="13" max="13" width="9.85546875" customWidth="1"/>
    <col min="14" max="14" width="11.28515625" bestFit="1" customWidth="1"/>
    <col min="15" max="15" width="8.7109375" customWidth="1"/>
    <col min="16" max="16" width="9.85546875" bestFit="1" customWidth="1"/>
    <col min="17" max="17" width="11.42578125" bestFit="1" customWidth="1"/>
    <col min="18" max="19" width="9.85546875" bestFit="1" customWidth="1"/>
    <col min="20" max="20" width="5.85546875" customWidth="1"/>
    <col min="21" max="21" width="8.7109375" customWidth="1"/>
    <col min="22" max="22" width="10.140625" bestFit="1" customWidth="1"/>
    <col min="23" max="23" width="49.140625" bestFit="1" customWidth="1"/>
    <col min="24" max="24" width="13" bestFit="1" customWidth="1"/>
    <col min="25" max="25" width="13.7109375" bestFit="1" customWidth="1"/>
    <col min="26" max="31" width="13" bestFit="1" customWidth="1"/>
    <col min="40" max="40" width="49.140625" bestFit="1" customWidth="1"/>
    <col min="41" max="42" width="17.42578125" bestFit="1" customWidth="1"/>
    <col min="43" max="49" width="13" bestFit="1" customWidth="1"/>
    <col min="50" max="50" width="17.42578125" bestFit="1" customWidth="1"/>
    <col min="51" max="51" width="13" bestFit="1" customWidth="1"/>
    <col min="52" max="52" width="17.42578125" bestFit="1" customWidth="1"/>
  </cols>
  <sheetData>
    <row r="1" spans="1:53" s="1" customFormat="1" x14ac:dyDescent="0.25">
      <c r="A1" s="1" t="s">
        <v>0</v>
      </c>
      <c r="W1" s="1" t="s">
        <v>122</v>
      </c>
      <c r="AN1" s="1" t="s">
        <v>101</v>
      </c>
    </row>
    <row r="2" spans="1:53" x14ac:dyDescent="0.25">
      <c r="A2" t="s">
        <v>121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O2" s="2" t="s">
        <v>23</v>
      </c>
      <c r="AP2" s="2" t="s">
        <v>24</v>
      </c>
      <c r="AQ2" s="2" t="s">
        <v>25</v>
      </c>
      <c r="AR2" s="2" t="s">
        <v>26</v>
      </c>
      <c r="AS2" s="2" t="s">
        <v>27</v>
      </c>
      <c r="AT2" s="2" t="s">
        <v>28</v>
      </c>
      <c r="AU2" s="2" t="s">
        <v>29</v>
      </c>
      <c r="AV2" s="2" t="s">
        <v>30</v>
      </c>
      <c r="AW2" s="2" t="s">
        <v>31</v>
      </c>
      <c r="AX2" s="2" t="s">
        <v>32</v>
      </c>
      <c r="AY2" s="2" t="s">
        <v>33</v>
      </c>
      <c r="AZ2" s="2" t="s">
        <v>34</v>
      </c>
      <c r="BA2" s="2" t="s">
        <v>36</v>
      </c>
    </row>
    <row r="3" spans="1:53" x14ac:dyDescent="0.25">
      <c r="W3" s="2" t="s">
        <v>120</v>
      </c>
      <c r="X3">
        <v>3.4196062499999992E-2</v>
      </c>
      <c r="Y3">
        <v>-1.8207531250000002E-2</v>
      </c>
      <c r="Z3">
        <v>53.974334375000005</v>
      </c>
      <c r="AA3">
        <v>2.4909940625</v>
      </c>
      <c r="AB3">
        <v>22.204884374999999</v>
      </c>
      <c r="AC3">
        <v>1.6842746874999999</v>
      </c>
      <c r="AD3">
        <v>15.701840625000001</v>
      </c>
      <c r="AE3">
        <v>2.8917978125000006</v>
      </c>
      <c r="AF3">
        <v>1.1159793437499996</v>
      </c>
      <c r="AG3">
        <v>-1.9849374999999997E-3</v>
      </c>
      <c r="AH3">
        <v>0.46513921875000003</v>
      </c>
      <c r="AI3">
        <v>3.533037499999999E-2</v>
      </c>
      <c r="AJ3">
        <v>0</v>
      </c>
      <c r="AK3">
        <v>100.57861562500001</v>
      </c>
      <c r="AL3">
        <v>44.931450000000019</v>
      </c>
      <c r="AN3" s="2" t="s">
        <v>120</v>
      </c>
      <c r="AO3" t="s">
        <v>102</v>
      </c>
      <c r="AP3" t="s">
        <v>102</v>
      </c>
      <c r="AQ3">
        <v>53.974334375000005</v>
      </c>
      <c r="AR3">
        <v>2.4909940625</v>
      </c>
      <c r="AS3">
        <v>22.204884374999999</v>
      </c>
      <c r="AT3">
        <v>1.6842746874999999</v>
      </c>
      <c r="AU3">
        <v>15.701840625000001</v>
      </c>
      <c r="AV3">
        <v>2.8917978125000006</v>
      </c>
      <c r="AW3">
        <v>1.1159793437499996</v>
      </c>
      <c r="AX3" t="s">
        <v>102</v>
      </c>
      <c r="AY3">
        <v>0.46513921875000003</v>
      </c>
      <c r="AZ3" t="s">
        <v>102</v>
      </c>
      <c r="BA3">
        <v>100.5292445</v>
      </c>
    </row>
    <row r="4" spans="1:53" x14ac:dyDescent="0.25">
      <c r="A4" s="2" t="s">
        <v>120</v>
      </c>
      <c r="G4" s="2" t="s">
        <v>23</v>
      </c>
      <c r="H4" s="2" t="s">
        <v>24</v>
      </c>
      <c r="I4" s="2" t="s">
        <v>25</v>
      </c>
      <c r="J4" s="2" t="s">
        <v>26</v>
      </c>
      <c r="K4" s="2" t="s">
        <v>27</v>
      </c>
      <c r="L4" s="2" t="s">
        <v>28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2" t="s">
        <v>35</v>
      </c>
      <c r="T4" s="2" t="s">
        <v>36</v>
      </c>
      <c r="U4" s="2" t="s">
        <v>37</v>
      </c>
      <c r="W4" s="2" t="s">
        <v>138</v>
      </c>
      <c r="X4">
        <v>1.5096413793103447E-2</v>
      </c>
      <c r="Y4">
        <v>3.2803827586206889E-2</v>
      </c>
      <c r="Z4">
        <v>53.890613793103455</v>
      </c>
      <c r="AA4">
        <v>2.0572803448275865</v>
      </c>
      <c r="AB4">
        <v>21.931731034482759</v>
      </c>
      <c r="AC4">
        <v>1.5265072413793106</v>
      </c>
      <c r="AD4">
        <v>17.144231034482758</v>
      </c>
      <c r="AE4">
        <v>2.6459727586206898</v>
      </c>
      <c r="AF4">
        <v>1.0342515172413793</v>
      </c>
      <c r="AG4">
        <v>-9.8573448275862102E-3</v>
      </c>
      <c r="AH4">
        <v>0.4032462413793102</v>
      </c>
      <c r="AI4">
        <v>9.5081448275862054E-2</v>
      </c>
      <c r="AJ4">
        <v>0</v>
      </c>
      <c r="AK4">
        <v>100.76699310344826</v>
      </c>
      <c r="AL4">
        <v>44.919875862068984</v>
      </c>
      <c r="AN4" s="2" t="s">
        <v>138</v>
      </c>
      <c r="AO4" t="s">
        <v>102</v>
      </c>
      <c r="AP4" t="s">
        <v>102</v>
      </c>
      <c r="AQ4">
        <v>53.890613793103455</v>
      </c>
      <c r="AR4">
        <v>2.0572803448275865</v>
      </c>
      <c r="AS4">
        <v>21.931731034482759</v>
      </c>
      <c r="AT4">
        <v>1.5265072413793106</v>
      </c>
      <c r="AU4">
        <v>17.144231034482758</v>
      </c>
      <c r="AV4">
        <v>2.6459727586206898</v>
      </c>
      <c r="AW4">
        <v>1.0342515172413793</v>
      </c>
      <c r="AX4" t="s">
        <v>102</v>
      </c>
      <c r="AY4">
        <v>0.4032462413793102</v>
      </c>
      <c r="AZ4" t="s">
        <v>102</v>
      </c>
      <c r="BA4">
        <v>100.63383396551723</v>
      </c>
    </row>
    <row r="5" spans="1:53" x14ac:dyDescent="0.25">
      <c r="A5" t="s">
        <v>1</v>
      </c>
      <c r="G5">
        <v>0.243342</v>
      </c>
      <c r="H5">
        <v>-7.9079999999999998E-2</v>
      </c>
      <c r="I5">
        <v>53.297499999999999</v>
      </c>
      <c r="J5">
        <v>2.1521699999999999</v>
      </c>
      <c r="K5">
        <v>21.927700000000002</v>
      </c>
      <c r="L5">
        <v>1.58711</v>
      </c>
      <c r="M5">
        <v>16.6723</v>
      </c>
      <c r="N5">
        <v>3.4181499999999998</v>
      </c>
      <c r="O5">
        <v>1.49844</v>
      </c>
      <c r="P5">
        <v>7.1770000000000002E-3</v>
      </c>
      <c r="Q5">
        <v>0.66797600000000001</v>
      </c>
      <c r="R5">
        <v>6.8829000000000001E-2</v>
      </c>
      <c r="S5">
        <v>0</v>
      </c>
      <c r="T5">
        <v>101.462</v>
      </c>
      <c r="U5">
        <v>45.075400000000002</v>
      </c>
      <c r="W5" s="2" t="s">
        <v>154</v>
      </c>
      <c r="X5">
        <v>2.7293612903225805E-2</v>
      </c>
      <c r="Y5">
        <v>-2.307483870967744E-3</v>
      </c>
      <c r="Z5">
        <v>54.353877419354845</v>
      </c>
      <c r="AA5">
        <v>2.3349183870967742</v>
      </c>
      <c r="AB5">
        <v>22.470048387096774</v>
      </c>
      <c r="AC5">
        <v>1.2588084193548386</v>
      </c>
      <c r="AD5">
        <v>16.538332258064518</v>
      </c>
      <c r="AE5">
        <v>2.1497603225806454</v>
      </c>
      <c r="AF5">
        <v>1.0117943225806447</v>
      </c>
      <c r="AG5">
        <v>-2.3064193548387089E-3</v>
      </c>
      <c r="AH5">
        <v>0.57265345161290315</v>
      </c>
      <c r="AI5">
        <v>3.636625806451612E-2</v>
      </c>
      <c r="AJ5">
        <v>0</v>
      </c>
      <c r="AK5">
        <v>100.74923548387095</v>
      </c>
      <c r="AL5">
        <v>44.985958064516133</v>
      </c>
      <c r="AN5" s="2" t="s">
        <v>154</v>
      </c>
      <c r="AO5" t="s">
        <v>102</v>
      </c>
      <c r="AP5" t="s">
        <v>102</v>
      </c>
      <c r="AQ5">
        <v>54.353877419354845</v>
      </c>
      <c r="AR5">
        <v>2.3349183870967742</v>
      </c>
      <c r="AS5">
        <v>22.470048387096774</v>
      </c>
      <c r="AT5">
        <v>1.2588084193548386</v>
      </c>
      <c r="AU5">
        <v>16.538332258064518</v>
      </c>
      <c r="AV5">
        <v>2.1497603225806454</v>
      </c>
      <c r="AW5">
        <v>1.0117943225806447</v>
      </c>
      <c r="AX5" t="s">
        <v>102</v>
      </c>
      <c r="AY5">
        <v>0.57265345161290315</v>
      </c>
      <c r="AZ5" t="s">
        <v>102</v>
      </c>
      <c r="BA5">
        <v>100.69019296774194</v>
      </c>
    </row>
    <row r="6" spans="1:53" x14ac:dyDescent="0.25">
      <c r="A6" t="s">
        <v>103</v>
      </c>
      <c r="G6">
        <v>-7.2179999999999994E-2</v>
      </c>
      <c r="H6">
        <v>-7.918E-2</v>
      </c>
      <c r="I6">
        <v>53.715000000000003</v>
      </c>
      <c r="J6">
        <v>2.0876199999999998</v>
      </c>
      <c r="K6">
        <v>21.282900000000001</v>
      </c>
      <c r="L6">
        <v>2.1320600000000001</v>
      </c>
      <c r="M6">
        <v>16.496700000000001</v>
      </c>
      <c r="N6">
        <v>2.79339</v>
      </c>
      <c r="O6">
        <v>1.8076099999999999</v>
      </c>
      <c r="P6">
        <v>4.2492000000000002E-2</v>
      </c>
      <c r="Q6">
        <v>0.42368899999999998</v>
      </c>
      <c r="R6">
        <v>-5.5050000000000002E-2</v>
      </c>
      <c r="S6">
        <v>0</v>
      </c>
      <c r="T6">
        <v>100.575</v>
      </c>
      <c r="U6">
        <v>44.725200000000001</v>
      </c>
      <c r="W6" s="2" t="s">
        <v>171</v>
      </c>
      <c r="X6">
        <v>5.7654999999999998E-2</v>
      </c>
      <c r="Y6">
        <v>1.352703571428571E-2</v>
      </c>
      <c r="Z6">
        <v>54.308260714285716</v>
      </c>
      <c r="AA6">
        <v>2.3646989285714279</v>
      </c>
      <c r="AB6">
        <v>22.306217857142858</v>
      </c>
      <c r="AC6">
        <v>1.6529350000000005</v>
      </c>
      <c r="AD6">
        <v>15.259303571428573</v>
      </c>
      <c r="AE6">
        <v>2.2104060714285714</v>
      </c>
      <c r="AF6">
        <v>1.7857320714285716</v>
      </c>
      <c r="AG6">
        <v>8.6249285714285698E-3</v>
      </c>
      <c r="AH6">
        <v>0.73745996428571448</v>
      </c>
      <c r="AI6">
        <v>2.2922928571428573E-2</v>
      </c>
      <c r="AJ6">
        <v>0</v>
      </c>
      <c r="AK6">
        <v>100.72772142857141</v>
      </c>
      <c r="AL6">
        <v>44.947674999999997</v>
      </c>
      <c r="AN6" s="2" t="s">
        <v>171</v>
      </c>
      <c r="AO6" t="s">
        <v>102</v>
      </c>
      <c r="AP6" t="s">
        <v>102</v>
      </c>
      <c r="AQ6">
        <v>54.308260714285716</v>
      </c>
      <c r="AR6">
        <v>2.3646989285714279</v>
      </c>
      <c r="AS6">
        <v>22.306217857142858</v>
      </c>
      <c r="AT6">
        <v>1.6529350000000005</v>
      </c>
      <c r="AU6">
        <v>15.259303571428573</v>
      </c>
      <c r="AV6">
        <v>2.2104060714285714</v>
      </c>
      <c r="AW6">
        <v>1.7857320714285716</v>
      </c>
      <c r="AX6" t="s">
        <v>102</v>
      </c>
      <c r="AY6">
        <v>0.73745996428571448</v>
      </c>
      <c r="AZ6" t="s">
        <v>102</v>
      </c>
      <c r="BA6">
        <v>100.62501417857143</v>
      </c>
    </row>
    <row r="7" spans="1:53" x14ac:dyDescent="0.25">
      <c r="A7" t="s">
        <v>104</v>
      </c>
      <c r="G7">
        <v>6.9280000000000001E-3</v>
      </c>
      <c r="H7">
        <v>-7.9000000000000001E-2</v>
      </c>
      <c r="I7">
        <v>53.732999999999997</v>
      </c>
      <c r="J7">
        <v>2.0913300000000001</v>
      </c>
      <c r="K7">
        <v>22.598500000000001</v>
      </c>
      <c r="L7">
        <v>1.8376300000000001</v>
      </c>
      <c r="M7">
        <v>16.829899999999999</v>
      </c>
      <c r="N7">
        <v>2.9312499999999999</v>
      </c>
      <c r="O7">
        <v>1.0344100000000001</v>
      </c>
      <c r="P7">
        <v>7.4619999999999999E-3</v>
      </c>
      <c r="Q7">
        <v>0.18368100000000001</v>
      </c>
      <c r="R7">
        <v>8.5339999999999999E-3</v>
      </c>
      <c r="S7">
        <v>0</v>
      </c>
      <c r="T7">
        <v>101.184</v>
      </c>
      <c r="U7">
        <v>45.0824</v>
      </c>
      <c r="W7" s="2" t="s">
        <v>186</v>
      </c>
      <c r="X7">
        <v>8.6372588235294118E-2</v>
      </c>
      <c r="Y7">
        <v>4.7273352941176461E-2</v>
      </c>
      <c r="Z7">
        <v>53.576541176470592</v>
      </c>
      <c r="AA7">
        <v>2.6442417647058827</v>
      </c>
      <c r="AB7">
        <v>21.090652941176469</v>
      </c>
      <c r="AC7">
        <v>1.4093329411764708</v>
      </c>
      <c r="AD7">
        <v>17.137047058823526</v>
      </c>
      <c r="AE7">
        <v>2.99794705882353</v>
      </c>
      <c r="AF7">
        <v>1.0956893529411769</v>
      </c>
      <c r="AG7">
        <v>-4.5490000000000001E-3</v>
      </c>
      <c r="AH7">
        <v>0.68836847058823525</v>
      </c>
      <c r="AI7">
        <v>0.10751182352941177</v>
      </c>
      <c r="AJ7">
        <v>0</v>
      </c>
      <c r="AK7">
        <v>100.87641176470588</v>
      </c>
      <c r="AL7">
        <v>44.834241176470584</v>
      </c>
      <c r="AN7" s="2" t="s">
        <v>186</v>
      </c>
      <c r="AO7" t="s">
        <v>102</v>
      </c>
      <c r="AP7" t="s">
        <v>102</v>
      </c>
      <c r="AQ7">
        <v>53.576541176470592</v>
      </c>
      <c r="AR7">
        <v>2.6442417647058827</v>
      </c>
      <c r="AS7">
        <v>21.090652941176469</v>
      </c>
      <c r="AT7">
        <v>1.4093329411764708</v>
      </c>
      <c r="AU7">
        <v>17.137047058823526</v>
      </c>
      <c r="AV7">
        <v>2.99794705882353</v>
      </c>
      <c r="AW7">
        <v>1.0956893529411769</v>
      </c>
      <c r="AX7" t="s">
        <v>102</v>
      </c>
      <c r="AY7">
        <v>0.68836847058823525</v>
      </c>
      <c r="AZ7" t="s">
        <v>102</v>
      </c>
      <c r="BA7">
        <v>100.63982076470587</v>
      </c>
    </row>
    <row r="8" spans="1:53" x14ac:dyDescent="0.25">
      <c r="A8" t="s">
        <v>4</v>
      </c>
      <c r="G8">
        <v>8.5269999999999999E-2</v>
      </c>
      <c r="H8">
        <v>0.35253200000000001</v>
      </c>
      <c r="I8">
        <v>52.180700000000002</v>
      </c>
      <c r="J8">
        <v>1.83324</v>
      </c>
      <c r="K8">
        <v>22.923200000000001</v>
      </c>
      <c r="L8">
        <v>1.4848300000000001</v>
      </c>
      <c r="M8">
        <v>16.9833</v>
      </c>
      <c r="N8">
        <v>3.4327000000000001</v>
      </c>
      <c r="O8">
        <v>1.34494</v>
      </c>
      <c r="P8">
        <v>-1.039E-2</v>
      </c>
      <c r="Q8">
        <v>0.51516399999999996</v>
      </c>
      <c r="R8">
        <v>6.9863999999999996E-2</v>
      </c>
      <c r="S8">
        <v>0</v>
      </c>
      <c r="T8">
        <v>101.19499999999999</v>
      </c>
      <c r="U8">
        <v>44.971899999999998</v>
      </c>
      <c r="W8" s="2" t="s">
        <v>202</v>
      </c>
      <c r="X8">
        <v>2.2785166666666665E-2</v>
      </c>
      <c r="Y8">
        <v>-1.3871199999999992E-2</v>
      </c>
      <c r="Z8">
        <v>54.542810000000003</v>
      </c>
      <c r="AA8">
        <v>2.4848653333333326</v>
      </c>
      <c r="AB8">
        <v>22.502913333333328</v>
      </c>
      <c r="AC8">
        <v>1.3679278666666668</v>
      </c>
      <c r="AD8">
        <v>15.239843333333331</v>
      </c>
      <c r="AE8">
        <v>2.5085530000000005</v>
      </c>
      <c r="AF8">
        <v>1.1174085</v>
      </c>
      <c r="AG8">
        <v>-1.3698566666666662E-2</v>
      </c>
      <c r="AH8">
        <v>0.5917294666666667</v>
      </c>
      <c r="AI8">
        <v>2.5815199999999996E-2</v>
      </c>
      <c r="AJ8">
        <v>0</v>
      </c>
      <c r="AK8">
        <v>100.37715</v>
      </c>
      <c r="AL8">
        <v>44.985506666666666</v>
      </c>
      <c r="AN8" s="2" t="s">
        <v>202</v>
      </c>
      <c r="AO8" t="s">
        <v>102</v>
      </c>
      <c r="AP8" t="s">
        <v>102</v>
      </c>
      <c r="AQ8">
        <v>54.542810000000003</v>
      </c>
      <c r="AR8">
        <v>2.4848653333333326</v>
      </c>
      <c r="AS8">
        <v>22.502913333333328</v>
      </c>
      <c r="AT8">
        <v>1.3679278666666668</v>
      </c>
      <c r="AU8">
        <v>15.239843333333331</v>
      </c>
      <c r="AV8">
        <v>2.5085530000000005</v>
      </c>
      <c r="AW8">
        <v>1.1174085</v>
      </c>
      <c r="AX8" t="s">
        <v>102</v>
      </c>
      <c r="AY8">
        <v>0.5917294666666667</v>
      </c>
      <c r="AZ8" t="s">
        <v>102</v>
      </c>
      <c r="BA8">
        <v>100.35605083333331</v>
      </c>
    </row>
    <row r="9" spans="1:53" x14ac:dyDescent="0.25">
      <c r="A9" t="s">
        <v>21</v>
      </c>
      <c r="G9">
        <v>7.0569999999999999E-3</v>
      </c>
      <c r="H9">
        <v>-7.9000000000000001E-2</v>
      </c>
      <c r="I9">
        <v>53.954799999999999</v>
      </c>
      <c r="J9">
        <v>1.7051099999999999</v>
      </c>
      <c r="K9">
        <v>20.974499999999999</v>
      </c>
      <c r="L9">
        <v>1.6794899999999999</v>
      </c>
      <c r="M9">
        <v>16.343499999999999</v>
      </c>
      <c r="N9">
        <v>3.3552599999999999</v>
      </c>
      <c r="O9">
        <v>1.42265</v>
      </c>
      <c r="P9">
        <v>-1.034E-2</v>
      </c>
      <c r="Q9">
        <v>0.53693800000000003</v>
      </c>
      <c r="R9">
        <v>6.9914000000000004E-2</v>
      </c>
      <c r="S9">
        <v>0</v>
      </c>
      <c r="T9">
        <v>99.959800000000001</v>
      </c>
      <c r="U9">
        <v>44.719900000000003</v>
      </c>
      <c r="W9" s="2" t="s">
        <v>218</v>
      </c>
      <c r="X9">
        <v>3.237744E-2</v>
      </c>
      <c r="Y9">
        <v>-3.5591280000000003E-2</v>
      </c>
      <c r="Z9">
        <v>54.705572000000004</v>
      </c>
      <c r="AA9">
        <v>2.3898435999999994</v>
      </c>
      <c r="AB9">
        <v>22.349924000000001</v>
      </c>
      <c r="AC9">
        <v>1.4447760000000005</v>
      </c>
      <c r="AD9">
        <v>15.786824000000001</v>
      </c>
      <c r="AE9">
        <v>2.5723919999999998</v>
      </c>
      <c r="AF9">
        <v>1.0722673199999999</v>
      </c>
      <c r="AG9">
        <v>-9.4150399999999995E-3</v>
      </c>
      <c r="AH9">
        <v>0.42093963999999984</v>
      </c>
      <c r="AI9">
        <v>3.1409119999999992E-2</v>
      </c>
      <c r="AJ9">
        <v>0</v>
      </c>
      <c r="AK9">
        <v>100.76138000000003</v>
      </c>
      <c r="AL9">
        <v>45.114260000000002</v>
      </c>
      <c r="AN9" s="2" t="s">
        <v>218</v>
      </c>
      <c r="AO9" t="s">
        <v>102</v>
      </c>
      <c r="AP9" t="s">
        <v>102</v>
      </c>
      <c r="AQ9">
        <v>54.705572000000004</v>
      </c>
      <c r="AR9">
        <v>2.3898435999999994</v>
      </c>
      <c r="AS9">
        <v>22.349924000000001</v>
      </c>
      <c r="AT9">
        <v>1.4447760000000005</v>
      </c>
      <c r="AU9">
        <v>15.786824000000001</v>
      </c>
      <c r="AV9">
        <v>2.5723919999999998</v>
      </c>
      <c r="AW9">
        <v>1.0722673199999999</v>
      </c>
      <c r="AX9" t="s">
        <v>102</v>
      </c>
      <c r="AY9">
        <v>0.42093963999999984</v>
      </c>
      <c r="AZ9" t="s">
        <v>102</v>
      </c>
      <c r="BA9">
        <v>100.74253856</v>
      </c>
    </row>
    <row r="10" spans="1:53" x14ac:dyDescent="0.25">
      <c r="A10" t="s">
        <v>105</v>
      </c>
      <c r="G10">
        <v>-7.2029999999999997E-2</v>
      </c>
      <c r="H10">
        <v>-7.9149999999999998E-2</v>
      </c>
      <c r="I10">
        <v>52.714300000000001</v>
      </c>
      <c r="J10">
        <v>1.76844</v>
      </c>
      <c r="K10">
        <v>20.4636</v>
      </c>
      <c r="L10">
        <v>2.2245900000000001</v>
      </c>
      <c r="M10">
        <v>16.889800000000001</v>
      </c>
      <c r="N10">
        <v>3.4328599999999998</v>
      </c>
      <c r="O10">
        <v>1.4210499999999999</v>
      </c>
      <c r="P10">
        <v>-1.074E-2</v>
      </c>
      <c r="Q10">
        <v>0.38078200000000001</v>
      </c>
      <c r="R10">
        <v>-5.4519999999999999E-2</v>
      </c>
      <c r="S10">
        <v>0</v>
      </c>
      <c r="T10">
        <v>99.078900000000004</v>
      </c>
      <c r="U10">
        <v>44.125</v>
      </c>
      <c r="W10" s="2" t="s">
        <v>234</v>
      </c>
      <c r="X10">
        <v>1.4563333333333341E-2</v>
      </c>
      <c r="Y10">
        <v>-1.7029142857142854E-2</v>
      </c>
      <c r="Z10">
        <v>54.610647619047619</v>
      </c>
      <c r="AA10">
        <v>2.1751138095238098</v>
      </c>
      <c r="AB10">
        <v>21.972414285714283</v>
      </c>
      <c r="AC10">
        <v>1.4913876190476192</v>
      </c>
      <c r="AD10">
        <v>16.495909523809523</v>
      </c>
      <c r="AE10">
        <v>2.6185314285714285</v>
      </c>
      <c r="AF10">
        <v>1.0278607142857143</v>
      </c>
      <c r="AG10">
        <v>7.9880952380952368E-4</v>
      </c>
      <c r="AH10">
        <v>0.44322476190476207</v>
      </c>
      <c r="AI10">
        <v>-2.729761904761908E-3</v>
      </c>
      <c r="AJ10">
        <v>0</v>
      </c>
      <c r="AK10">
        <v>100.83061428571429</v>
      </c>
      <c r="AL10">
        <v>45.103961904761903</v>
      </c>
      <c r="AN10" s="2" t="s">
        <v>234</v>
      </c>
      <c r="AO10" t="s">
        <v>102</v>
      </c>
      <c r="AP10" t="s">
        <v>102</v>
      </c>
      <c r="AQ10">
        <v>54.610647619047619</v>
      </c>
      <c r="AR10">
        <v>2.1751138095238098</v>
      </c>
      <c r="AS10">
        <v>21.972414285714283</v>
      </c>
      <c r="AT10">
        <v>1.4913876190476192</v>
      </c>
      <c r="AU10">
        <v>16.495909523809523</v>
      </c>
      <c r="AV10">
        <v>2.6185314285714285</v>
      </c>
      <c r="AW10">
        <v>1.0278607142857143</v>
      </c>
      <c r="AX10" t="s">
        <v>102</v>
      </c>
      <c r="AY10">
        <v>0.44322476190476207</v>
      </c>
      <c r="AZ10" t="s">
        <v>102</v>
      </c>
      <c r="BA10">
        <v>100.83508976190475</v>
      </c>
    </row>
    <row r="11" spans="1:53" x14ac:dyDescent="0.25">
      <c r="G11">
        <v>7.0689999999999998E-3</v>
      </c>
      <c r="H11">
        <v>-7.9039999999999999E-2</v>
      </c>
      <c r="I11">
        <v>52.678100000000001</v>
      </c>
      <c r="J11">
        <v>2.6655799999999998</v>
      </c>
      <c r="K11">
        <v>23.070399999999999</v>
      </c>
      <c r="L11">
        <v>1.9553700000000001</v>
      </c>
      <c r="M11">
        <v>15.4832</v>
      </c>
      <c r="N11">
        <v>3.1545399999999999</v>
      </c>
      <c r="O11">
        <v>0.72220099999999998</v>
      </c>
      <c r="P11">
        <v>7.365E-3</v>
      </c>
      <c r="Q11">
        <v>0.79986500000000005</v>
      </c>
      <c r="R11">
        <v>0.19239100000000001</v>
      </c>
      <c r="S11">
        <v>0</v>
      </c>
      <c r="T11">
        <v>100.657</v>
      </c>
      <c r="U11">
        <v>44.809699999999999</v>
      </c>
      <c r="W11" s="2" t="s">
        <v>250</v>
      </c>
      <c r="X11">
        <v>5.3722727272727269E-2</v>
      </c>
      <c r="Y11">
        <v>-3.0099681818181821E-2</v>
      </c>
      <c r="Z11">
        <v>54.185381818181824</v>
      </c>
      <c r="AA11">
        <v>2.7431799999999993</v>
      </c>
      <c r="AB11">
        <v>21.003409090909091</v>
      </c>
      <c r="AC11">
        <v>1.2788075000000001</v>
      </c>
      <c r="AD11">
        <v>16.954509090909092</v>
      </c>
      <c r="AE11">
        <v>2.5862077272727273</v>
      </c>
      <c r="AF11">
        <v>0.97569627272727288</v>
      </c>
      <c r="AG11">
        <v>7.7641818181818194E-3</v>
      </c>
      <c r="AH11">
        <v>0.91832309090909081</v>
      </c>
      <c r="AI11">
        <v>0.13223645454545455</v>
      </c>
      <c r="AJ11">
        <v>0</v>
      </c>
      <c r="AK11">
        <v>100.80924545454545</v>
      </c>
      <c r="AL11">
        <v>44.879149999999996</v>
      </c>
      <c r="AN11" s="2" t="s">
        <v>250</v>
      </c>
      <c r="AO11" t="s">
        <v>102</v>
      </c>
      <c r="AP11" t="s">
        <v>102</v>
      </c>
      <c r="AQ11">
        <v>54.185381818181824</v>
      </c>
      <c r="AR11">
        <v>2.7431799999999993</v>
      </c>
      <c r="AS11">
        <v>21.003409090909091</v>
      </c>
      <c r="AT11">
        <v>1.2788075000000001</v>
      </c>
      <c r="AU11">
        <v>16.954509090909092</v>
      </c>
      <c r="AV11">
        <v>2.5862077272727273</v>
      </c>
      <c r="AW11">
        <v>0.97569627272727288</v>
      </c>
      <c r="AX11" t="s">
        <v>102</v>
      </c>
      <c r="AY11">
        <v>0.91832309090909081</v>
      </c>
      <c r="AZ11" t="s">
        <v>102</v>
      </c>
      <c r="BA11">
        <v>100.64551459090909</v>
      </c>
    </row>
    <row r="12" spans="1:53" x14ac:dyDescent="0.25">
      <c r="A12" t="s">
        <v>106</v>
      </c>
      <c r="G12">
        <v>6.9490000000000003E-3</v>
      </c>
      <c r="H12">
        <v>-7.9210000000000003E-2</v>
      </c>
      <c r="I12">
        <v>53.165399999999998</v>
      </c>
      <c r="J12">
        <v>2.5994299999999999</v>
      </c>
      <c r="K12">
        <v>21.813800000000001</v>
      </c>
      <c r="L12">
        <v>2.0058600000000002</v>
      </c>
      <c r="M12">
        <v>16.711600000000001</v>
      </c>
      <c r="N12">
        <v>3.4577800000000001</v>
      </c>
      <c r="O12">
        <v>1.26376</v>
      </c>
      <c r="P12">
        <v>4.2411999999999998E-2</v>
      </c>
      <c r="Q12">
        <v>0.644007</v>
      </c>
      <c r="R12">
        <v>6.7571999999999993E-2</v>
      </c>
      <c r="S12">
        <v>0</v>
      </c>
      <c r="T12">
        <v>101.699</v>
      </c>
      <c r="U12">
        <v>45.1036</v>
      </c>
    </row>
    <row r="13" spans="1:53" x14ac:dyDescent="0.25">
      <c r="A13" t="s">
        <v>107</v>
      </c>
      <c r="G13">
        <v>7.0910000000000001E-3</v>
      </c>
      <c r="H13">
        <v>-7.8880000000000006E-2</v>
      </c>
      <c r="I13">
        <v>53.454900000000002</v>
      </c>
      <c r="J13">
        <v>2.1576599999999999</v>
      </c>
      <c r="K13">
        <v>22.290299999999998</v>
      </c>
      <c r="L13">
        <v>1.71488</v>
      </c>
      <c r="M13">
        <v>15.321999999999999</v>
      </c>
      <c r="N13">
        <v>2.5625399999999998</v>
      </c>
      <c r="O13">
        <v>1.1131800000000001</v>
      </c>
      <c r="P13">
        <v>-6.3399999999999998E-2</v>
      </c>
      <c r="Q13">
        <v>0.60372999999999999</v>
      </c>
      <c r="R13">
        <v>-0.17494000000000001</v>
      </c>
      <c r="S13">
        <v>0</v>
      </c>
      <c r="T13">
        <v>98.909000000000006</v>
      </c>
      <c r="U13">
        <v>44.319000000000003</v>
      </c>
      <c r="X13" s="2" t="s">
        <v>23</v>
      </c>
      <c r="Y13" s="2" t="s">
        <v>24</v>
      </c>
      <c r="Z13" s="2" t="s">
        <v>25</v>
      </c>
      <c r="AA13" s="2" t="s">
        <v>26</v>
      </c>
      <c r="AB13" s="2" t="s">
        <v>27</v>
      </c>
      <c r="AC13" s="2" t="s">
        <v>28</v>
      </c>
      <c r="AD13" s="2" t="s">
        <v>29</v>
      </c>
      <c r="AE13" s="2" t="s">
        <v>30</v>
      </c>
      <c r="AF13" s="2" t="s">
        <v>31</v>
      </c>
      <c r="AG13" s="2" t="s">
        <v>32</v>
      </c>
      <c r="AH13" s="2" t="s">
        <v>33</v>
      </c>
      <c r="AI13" s="2" t="s">
        <v>34</v>
      </c>
      <c r="AJ13" s="2" t="s">
        <v>36</v>
      </c>
    </row>
    <row r="14" spans="1:53" x14ac:dyDescent="0.25">
      <c r="A14" t="s">
        <v>108</v>
      </c>
      <c r="G14">
        <v>-7.2539999999999993E-2</v>
      </c>
      <c r="H14">
        <v>-7.9299999999999995E-2</v>
      </c>
      <c r="I14">
        <v>51.363</v>
      </c>
      <c r="J14">
        <v>3.0466899999999999</v>
      </c>
      <c r="K14">
        <v>21.881</v>
      </c>
      <c r="L14">
        <v>1.6142000000000001</v>
      </c>
      <c r="M14">
        <v>16.618500000000001</v>
      </c>
      <c r="N14">
        <v>3.4697</v>
      </c>
      <c r="O14">
        <v>1.6501999999999999</v>
      </c>
      <c r="P14">
        <v>-2.887E-2</v>
      </c>
      <c r="Q14">
        <v>0.62061599999999995</v>
      </c>
      <c r="R14">
        <v>-0.11762</v>
      </c>
      <c r="S14">
        <v>0</v>
      </c>
      <c r="T14">
        <v>99.965599999999995</v>
      </c>
      <c r="U14">
        <v>44.130800000000001</v>
      </c>
      <c r="W14" s="2" t="s">
        <v>120</v>
      </c>
      <c r="X14">
        <v>3.4196062499999992E-2</v>
      </c>
      <c r="Y14">
        <v>-1.8207531250000002E-2</v>
      </c>
      <c r="Z14">
        <v>53.974334375000005</v>
      </c>
      <c r="AA14">
        <v>2.4909940625</v>
      </c>
      <c r="AB14">
        <v>22.204884374999999</v>
      </c>
      <c r="AC14">
        <v>1.6842746874999999</v>
      </c>
      <c r="AD14">
        <v>15.701840625000001</v>
      </c>
      <c r="AE14">
        <v>2.8917978125000006</v>
      </c>
      <c r="AF14">
        <v>1.1159793437499996</v>
      </c>
      <c r="AG14">
        <v>-1.9849374999999997E-3</v>
      </c>
      <c r="AH14">
        <v>0.46513921875000003</v>
      </c>
      <c r="AI14">
        <v>3.533037499999999E-2</v>
      </c>
      <c r="AJ14">
        <v>100.57861562500001</v>
      </c>
    </row>
    <row r="15" spans="1:53" x14ac:dyDescent="0.25">
      <c r="A15" t="s">
        <v>109</v>
      </c>
      <c r="G15">
        <v>-7.1489999999999998E-2</v>
      </c>
      <c r="H15">
        <v>0.13786200000000001</v>
      </c>
      <c r="I15">
        <v>54.709099999999999</v>
      </c>
      <c r="J15">
        <v>2.7324700000000002</v>
      </c>
      <c r="K15">
        <v>22.103100000000001</v>
      </c>
      <c r="L15">
        <v>1.3581000000000001</v>
      </c>
      <c r="M15">
        <v>15.7895</v>
      </c>
      <c r="N15">
        <v>3.4124500000000002</v>
      </c>
      <c r="O15">
        <v>1.1116999999999999</v>
      </c>
      <c r="P15">
        <v>6.1185999999999997E-2</v>
      </c>
      <c r="Q15">
        <v>0.27189200000000002</v>
      </c>
      <c r="R15">
        <v>8.8400000000000006E-3</v>
      </c>
      <c r="S15">
        <v>0</v>
      </c>
      <c r="T15">
        <v>101.625</v>
      </c>
      <c r="U15">
        <v>45.490600000000001</v>
      </c>
      <c r="W15" s="2" t="s">
        <v>138</v>
      </c>
      <c r="X15">
        <v>1.5096413793103447E-2</v>
      </c>
      <c r="Y15">
        <v>3.2803827586206889E-2</v>
      </c>
      <c r="Z15">
        <v>53.890613793103455</v>
      </c>
      <c r="AA15">
        <v>2.0572803448275865</v>
      </c>
      <c r="AB15">
        <v>21.931731034482759</v>
      </c>
      <c r="AC15">
        <v>1.5265072413793106</v>
      </c>
      <c r="AD15">
        <v>17.144231034482758</v>
      </c>
      <c r="AE15">
        <v>2.6459727586206898</v>
      </c>
      <c r="AF15">
        <v>1.0342515172413793</v>
      </c>
      <c r="AG15">
        <v>-9.8573448275862102E-3</v>
      </c>
      <c r="AH15">
        <v>0.4032462413793102</v>
      </c>
      <c r="AI15">
        <v>9.5081448275862054E-2</v>
      </c>
      <c r="AJ15">
        <v>100.76699310344826</v>
      </c>
    </row>
    <row r="16" spans="1:53" x14ac:dyDescent="0.25">
      <c r="A16" t="s">
        <v>110</v>
      </c>
      <c r="G16">
        <v>7.0359999999999997E-3</v>
      </c>
      <c r="H16">
        <v>-7.9390000000000002E-2</v>
      </c>
      <c r="I16">
        <v>52.075099999999999</v>
      </c>
      <c r="J16">
        <v>3.61809</v>
      </c>
      <c r="K16">
        <v>21.853999999999999</v>
      </c>
      <c r="L16">
        <v>1.95939</v>
      </c>
      <c r="M16">
        <v>15.809699999999999</v>
      </c>
      <c r="N16">
        <v>2.6546500000000002</v>
      </c>
      <c r="O16">
        <v>1.3373999999999999</v>
      </c>
      <c r="P16">
        <v>6.4559999999999999E-3</v>
      </c>
      <c r="Q16">
        <v>0.37673800000000002</v>
      </c>
      <c r="R16">
        <v>0.188361</v>
      </c>
      <c r="S16">
        <v>0</v>
      </c>
      <c r="T16">
        <v>99.807599999999994</v>
      </c>
      <c r="U16">
        <v>44.045000000000002</v>
      </c>
      <c r="W16" s="2" t="s">
        <v>154</v>
      </c>
      <c r="X16">
        <v>2.7293612903225805E-2</v>
      </c>
      <c r="Y16">
        <v>-2.307483870967744E-3</v>
      </c>
      <c r="Z16">
        <v>54.353877419354845</v>
      </c>
      <c r="AA16">
        <v>2.3349183870967742</v>
      </c>
      <c r="AB16">
        <v>22.470048387096774</v>
      </c>
      <c r="AC16">
        <v>1.2588084193548386</v>
      </c>
      <c r="AD16">
        <v>16.538332258064518</v>
      </c>
      <c r="AE16">
        <v>2.1497603225806454</v>
      </c>
      <c r="AF16">
        <v>1.0117943225806447</v>
      </c>
      <c r="AG16">
        <v>-2.3064193548387089E-3</v>
      </c>
      <c r="AH16">
        <v>0.57265345161290315</v>
      </c>
      <c r="AI16">
        <v>3.636625806451612E-2</v>
      </c>
      <c r="AJ16">
        <v>100.74923548387095</v>
      </c>
    </row>
    <row r="17" spans="1:36" x14ac:dyDescent="0.25">
      <c r="A17" t="s">
        <v>111</v>
      </c>
      <c r="G17">
        <v>8.6097000000000007E-2</v>
      </c>
      <c r="H17">
        <v>-7.9159999999999994E-2</v>
      </c>
      <c r="I17">
        <v>53.4741</v>
      </c>
      <c r="J17">
        <v>3.0495700000000001</v>
      </c>
      <c r="K17">
        <v>22.507200000000001</v>
      </c>
      <c r="L17">
        <v>1.6877599999999999</v>
      </c>
      <c r="M17">
        <v>16.113299999999999</v>
      </c>
      <c r="N17">
        <v>2.6100699999999999</v>
      </c>
      <c r="O17">
        <v>1.1092</v>
      </c>
      <c r="P17">
        <v>-2.8580000000000001E-2</v>
      </c>
      <c r="Q17">
        <v>0.71055599999999997</v>
      </c>
      <c r="R17">
        <v>6.7660000000000003E-3</v>
      </c>
      <c r="S17">
        <v>0</v>
      </c>
      <c r="T17">
        <v>101.247</v>
      </c>
      <c r="U17">
        <v>44.960500000000003</v>
      </c>
      <c r="W17" s="2" t="s">
        <v>171</v>
      </c>
      <c r="X17">
        <v>5.7654999999999998E-2</v>
      </c>
      <c r="Y17">
        <v>1.352703571428571E-2</v>
      </c>
      <c r="Z17">
        <v>54.308260714285716</v>
      </c>
      <c r="AA17">
        <v>2.3646989285714279</v>
      </c>
      <c r="AB17">
        <v>22.306217857142858</v>
      </c>
      <c r="AC17">
        <v>1.6529350000000005</v>
      </c>
      <c r="AD17">
        <v>15.259303571428573</v>
      </c>
      <c r="AE17">
        <v>2.2104060714285714</v>
      </c>
      <c r="AF17">
        <v>1.7857320714285716</v>
      </c>
      <c r="AG17">
        <v>8.6249285714285698E-3</v>
      </c>
      <c r="AH17">
        <v>0.73745996428571448</v>
      </c>
      <c r="AI17">
        <v>2.2922928571428573E-2</v>
      </c>
      <c r="AJ17">
        <v>100.72772142857141</v>
      </c>
    </row>
    <row r="18" spans="1:36" x14ac:dyDescent="0.25">
      <c r="A18" t="s">
        <v>112</v>
      </c>
      <c r="G18">
        <v>-7.1059999999999998E-2</v>
      </c>
      <c r="H18">
        <v>-7.886E-2</v>
      </c>
      <c r="I18">
        <v>55.039499999999997</v>
      </c>
      <c r="J18">
        <v>2.4159299999999999</v>
      </c>
      <c r="K18">
        <v>22.071899999999999</v>
      </c>
      <c r="L18">
        <v>1.4862200000000001</v>
      </c>
      <c r="M18">
        <v>15.602</v>
      </c>
      <c r="N18">
        <v>2.9600399999999998</v>
      </c>
      <c r="O18">
        <v>0.72527399999999997</v>
      </c>
      <c r="P18">
        <v>-2.7779999999999999E-2</v>
      </c>
      <c r="Q18">
        <v>0.40615200000000001</v>
      </c>
      <c r="R18">
        <v>-0.11278000000000001</v>
      </c>
      <c r="S18">
        <v>0</v>
      </c>
      <c r="T18">
        <v>100.417</v>
      </c>
      <c r="U18">
        <v>45.161099999999998</v>
      </c>
      <c r="W18" s="2" t="s">
        <v>186</v>
      </c>
      <c r="X18">
        <v>8.6372588235294118E-2</v>
      </c>
      <c r="Y18">
        <v>4.7273352941176461E-2</v>
      </c>
      <c r="Z18">
        <v>53.576541176470592</v>
      </c>
      <c r="AA18">
        <v>2.6442417647058827</v>
      </c>
      <c r="AB18">
        <v>21.090652941176469</v>
      </c>
      <c r="AC18">
        <v>1.4093329411764708</v>
      </c>
      <c r="AD18">
        <v>17.137047058823526</v>
      </c>
      <c r="AE18">
        <v>2.99794705882353</v>
      </c>
      <c r="AF18">
        <v>1.0956893529411769</v>
      </c>
      <c r="AG18">
        <v>-4.5490000000000001E-3</v>
      </c>
      <c r="AH18">
        <v>0.68836847058823525</v>
      </c>
      <c r="AI18">
        <v>0.10751182352941177</v>
      </c>
      <c r="AJ18">
        <v>100.87641176470588</v>
      </c>
    </row>
    <row r="19" spans="1:36" x14ac:dyDescent="0.25">
      <c r="A19" t="s">
        <v>113</v>
      </c>
      <c r="G19">
        <v>0.16488700000000001</v>
      </c>
      <c r="H19">
        <v>0.13785700000000001</v>
      </c>
      <c r="I19">
        <v>54.8127</v>
      </c>
      <c r="J19">
        <v>2.1517499999999998</v>
      </c>
      <c r="K19">
        <v>21.875800000000002</v>
      </c>
      <c r="L19">
        <v>1.74627</v>
      </c>
      <c r="M19">
        <v>15.395</v>
      </c>
      <c r="N19">
        <v>2.476</v>
      </c>
      <c r="O19">
        <v>1.26569</v>
      </c>
      <c r="P19">
        <v>7.5189999999999996E-3</v>
      </c>
      <c r="Q19">
        <v>0.33739000000000002</v>
      </c>
      <c r="R19">
        <v>0.377361</v>
      </c>
      <c r="S19">
        <v>0</v>
      </c>
      <c r="T19">
        <v>100.748</v>
      </c>
      <c r="U19">
        <v>45.087200000000003</v>
      </c>
      <c r="W19" s="2" t="s">
        <v>202</v>
      </c>
      <c r="X19">
        <v>2.2785166666666665E-2</v>
      </c>
      <c r="Y19">
        <v>-1.3871199999999992E-2</v>
      </c>
      <c r="Z19">
        <v>54.542810000000003</v>
      </c>
      <c r="AA19">
        <v>2.4848653333333326</v>
      </c>
      <c r="AB19">
        <v>22.502913333333328</v>
      </c>
      <c r="AC19">
        <v>1.3679278666666668</v>
      </c>
      <c r="AD19">
        <v>15.239843333333331</v>
      </c>
      <c r="AE19">
        <v>2.5085530000000005</v>
      </c>
      <c r="AF19">
        <v>1.1174085</v>
      </c>
      <c r="AG19">
        <v>-1.3698566666666662E-2</v>
      </c>
      <c r="AH19">
        <v>0.5917294666666667</v>
      </c>
      <c r="AI19">
        <v>2.5815199999999996E-2</v>
      </c>
      <c r="AJ19">
        <v>100.37715</v>
      </c>
    </row>
    <row r="20" spans="1:36" x14ac:dyDescent="0.25">
      <c r="A20" t="s">
        <v>114</v>
      </c>
      <c r="G20">
        <v>6.9020000000000001E-3</v>
      </c>
      <c r="H20">
        <v>0.56658299999999995</v>
      </c>
      <c r="I20">
        <v>52.233499999999999</v>
      </c>
      <c r="J20">
        <v>2.8555799999999998</v>
      </c>
      <c r="K20">
        <v>22.7852</v>
      </c>
      <c r="L20">
        <v>1.74003</v>
      </c>
      <c r="M20">
        <v>16.8017</v>
      </c>
      <c r="N20">
        <v>2.7784599999999999</v>
      </c>
      <c r="O20">
        <v>1.41866</v>
      </c>
      <c r="P20">
        <v>-2.87E-2</v>
      </c>
      <c r="Q20">
        <v>0.51160899999999998</v>
      </c>
      <c r="R20">
        <v>6.0029999999999997E-3</v>
      </c>
      <c r="S20">
        <v>0</v>
      </c>
      <c r="T20">
        <v>101.675</v>
      </c>
      <c r="U20">
        <v>44.9925</v>
      </c>
      <c r="W20" s="2" t="s">
        <v>218</v>
      </c>
      <c r="X20">
        <v>3.237744E-2</v>
      </c>
      <c r="Y20">
        <v>-3.5591280000000003E-2</v>
      </c>
      <c r="Z20">
        <v>54.705572000000004</v>
      </c>
      <c r="AA20">
        <v>2.3898435999999994</v>
      </c>
      <c r="AB20">
        <v>22.349924000000001</v>
      </c>
      <c r="AC20">
        <v>1.4447760000000005</v>
      </c>
      <c r="AD20">
        <v>15.786824000000001</v>
      </c>
      <c r="AE20">
        <v>2.5723919999999998</v>
      </c>
      <c r="AF20">
        <v>1.0722673199999999</v>
      </c>
      <c r="AG20">
        <v>-9.4150399999999995E-3</v>
      </c>
      <c r="AH20">
        <v>0.42093963999999984</v>
      </c>
      <c r="AI20">
        <v>3.1409119999999992E-2</v>
      </c>
      <c r="AJ20">
        <v>100.76138000000003</v>
      </c>
    </row>
    <row r="21" spans="1:36" x14ac:dyDescent="0.25">
      <c r="A21" t="s">
        <v>115</v>
      </c>
      <c r="G21">
        <v>7.1019999999999998E-3</v>
      </c>
      <c r="H21">
        <v>0.137577</v>
      </c>
      <c r="I21">
        <v>52.1935</v>
      </c>
      <c r="J21">
        <v>2.5404200000000001</v>
      </c>
      <c r="K21">
        <v>21.834199999999999</v>
      </c>
      <c r="L21">
        <v>1.65862</v>
      </c>
      <c r="M21">
        <v>15.442399999999999</v>
      </c>
      <c r="N21">
        <v>3.38144</v>
      </c>
      <c r="O21">
        <v>0.72347099999999998</v>
      </c>
      <c r="P21">
        <v>-4.5879999999999997E-2</v>
      </c>
      <c r="Q21">
        <v>0.64718600000000004</v>
      </c>
      <c r="R21">
        <v>8.8489999999999992E-3</v>
      </c>
      <c r="S21">
        <v>0</v>
      </c>
      <c r="T21">
        <v>98.528899999999993</v>
      </c>
      <c r="U21">
        <v>44.0473</v>
      </c>
      <c r="W21" s="2" t="s">
        <v>234</v>
      </c>
      <c r="X21">
        <v>1.4563333333333341E-2</v>
      </c>
      <c r="Y21">
        <v>-1.7029142857142854E-2</v>
      </c>
      <c r="Z21">
        <v>54.610647619047619</v>
      </c>
      <c r="AA21">
        <v>2.1751138095238098</v>
      </c>
      <c r="AB21">
        <v>21.972414285714283</v>
      </c>
      <c r="AC21">
        <v>1.4913876190476192</v>
      </c>
      <c r="AD21">
        <v>16.495909523809523</v>
      </c>
      <c r="AE21">
        <v>2.6185314285714285</v>
      </c>
      <c r="AF21">
        <v>1.0278607142857143</v>
      </c>
      <c r="AG21">
        <v>7.9880952380952368E-4</v>
      </c>
      <c r="AH21">
        <v>0.44322476190476207</v>
      </c>
      <c r="AI21">
        <v>-2.729761904761908E-3</v>
      </c>
      <c r="AJ21">
        <v>100.83061428571429</v>
      </c>
    </row>
    <row r="22" spans="1:36" x14ac:dyDescent="0.25">
      <c r="A22" t="s">
        <v>116</v>
      </c>
      <c r="G22">
        <v>8.5998000000000005E-2</v>
      </c>
      <c r="H22">
        <v>-7.9140000000000002E-2</v>
      </c>
      <c r="I22">
        <v>54.198300000000003</v>
      </c>
      <c r="J22">
        <v>2.4084500000000002</v>
      </c>
      <c r="K22">
        <v>22.392099999999999</v>
      </c>
      <c r="L22">
        <v>1.9917800000000001</v>
      </c>
      <c r="M22">
        <v>16.6037</v>
      </c>
      <c r="N22">
        <v>2.48123</v>
      </c>
      <c r="O22">
        <v>0.87712699999999999</v>
      </c>
      <c r="P22">
        <v>-2.843E-2</v>
      </c>
      <c r="Q22">
        <v>0.60155400000000003</v>
      </c>
      <c r="R22">
        <v>0.25309500000000001</v>
      </c>
      <c r="S22">
        <v>0</v>
      </c>
      <c r="T22">
        <v>101.786</v>
      </c>
      <c r="U22">
        <v>45.2898</v>
      </c>
      <c r="W22" s="2" t="s">
        <v>250</v>
      </c>
      <c r="X22">
        <v>5.3722727272727269E-2</v>
      </c>
      <c r="Y22">
        <v>-3.0099681818181821E-2</v>
      </c>
      <c r="Z22">
        <v>54.185381818181824</v>
      </c>
      <c r="AA22">
        <v>2.7431799999999993</v>
      </c>
      <c r="AB22">
        <v>21.003409090909091</v>
      </c>
      <c r="AC22">
        <v>1.2788075000000001</v>
      </c>
      <c r="AD22">
        <v>16.954509090909092</v>
      </c>
      <c r="AE22">
        <v>2.5862077272727273</v>
      </c>
      <c r="AF22">
        <v>0.97569627272727288</v>
      </c>
      <c r="AG22">
        <v>7.7641818181818194E-3</v>
      </c>
      <c r="AH22">
        <v>0.91832309090909081</v>
      </c>
      <c r="AI22">
        <v>0.13223645454545455</v>
      </c>
      <c r="AJ22">
        <v>100.80924545454545</v>
      </c>
    </row>
    <row r="23" spans="1:36" x14ac:dyDescent="0.25">
      <c r="A23" t="s">
        <v>117</v>
      </c>
      <c r="G23">
        <v>0.16498399999999999</v>
      </c>
      <c r="H23">
        <v>-7.9170000000000004E-2</v>
      </c>
      <c r="I23">
        <v>53.846400000000003</v>
      </c>
      <c r="J23">
        <v>3.1148699999999998</v>
      </c>
      <c r="K23">
        <v>22.281500000000001</v>
      </c>
      <c r="L23">
        <v>1.49516</v>
      </c>
      <c r="M23">
        <v>16.7684</v>
      </c>
      <c r="N23">
        <v>2.44095</v>
      </c>
      <c r="O23">
        <v>0.877</v>
      </c>
      <c r="P23">
        <v>2.4839E-2</v>
      </c>
      <c r="Q23">
        <v>0.535215</v>
      </c>
      <c r="R23">
        <v>6.8399999999999997E-3</v>
      </c>
      <c r="S23">
        <v>0</v>
      </c>
      <c r="T23">
        <v>101.477</v>
      </c>
      <c r="U23">
        <v>45.036999999999999</v>
      </c>
    </row>
    <row r="24" spans="1:36" x14ac:dyDescent="0.25">
      <c r="A24" t="s">
        <v>18</v>
      </c>
      <c r="G24">
        <v>6.999E-3</v>
      </c>
      <c r="H24">
        <v>-7.9000000000000001E-2</v>
      </c>
      <c r="I24">
        <v>52.776000000000003</v>
      </c>
      <c r="J24">
        <v>2.1554000000000002</v>
      </c>
      <c r="K24">
        <v>21.561299999999999</v>
      </c>
      <c r="L24">
        <v>1.97776</v>
      </c>
      <c r="M24">
        <v>15.992900000000001</v>
      </c>
      <c r="N24">
        <v>3.2898100000000001</v>
      </c>
      <c r="O24">
        <v>0.95635899999999996</v>
      </c>
      <c r="P24">
        <v>7.8704999999999997E-2</v>
      </c>
      <c r="Q24">
        <v>0.47030499999999997</v>
      </c>
      <c r="R24">
        <v>-5.3089999999999998E-2</v>
      </c>
      <c r="S24">
        <v>0</v>
      </c>
      <c r="T24">
        <v>99.133399999999995</v>
      </c>
      <c r="U24">
        <v>44.245699999999999</v>
      </c>
      <c r="W24" s="2" t="s">
        <v>122</v>
      </c>
    </row>
    <row r="25" spans="1:36" x14ac:dyDescent="0.25">
      <c r="A25" t="s">
        <v>118</v>
      </c>
      <c r="G25">
        <v>8.6064000000000002E-2</v>
      </c>
      <c r="H25">
        <v>-7.9089999999999994E-2</v>
      </c>
      <c r="I25">
        <v>54.074300000000001</v>
      </c>
      <c r="J25">
        <v>2.4104999999999999</v>
      </c>
      <c r="K25">
        <v>20.5931</v>
      </c>
      <c r="L25">
        <v>1.9394100000000001</v>
      </c>
      <c r="M25">
        <v>16.171099999999999</v>
      </c>
      <c r="N25">
        <v>2.8256800000000002</v>
      </c>
      <c r="O25">
        <v>1.0329699999999999</v>
      </c>
      <c r="P25">
        <v>4.2853000000000002E-2</v>
      </c>
      <c r="Q25">
        <v>0.40317799999999998</v>
      </c>
      <c r="R25">
        <v>7.4939999999999998E-3</v>
      </c>
      <c r="S25">
        <v>0</v>
      </c>
      <c r="T25">
        <v>99.507599999999996</v>
      </c>
      <c r="U25">
        <v>44.447499999999998</v>
      </c>
      <c r="X25" s="3" t="s">
        <v>91</v>
      </c>
      <c r="Y25" s="3" t="s">
        <v>92</v>
      </c>
      <c r="Z25" s="3"/>
      <c r="AA25" s="3"/>
      <c r="AB25" s="3"/>
      <c r="AC25" s="3"/>
      <c r="AD25" s="3"/>
      <c r="AE25" s="3"/>
      <c r="AF25" s="3" t="s">
        <v>96</v>
      </c>
      <c r="AG25" s="3" t="s">
        <v>93</v>
      </c>
      <c r="AH25" s="3" t="s">
        <v>94</v>
      </c>
      <c r="AI25" s="3" t="s">
        <v>95</v>
      </c>
    </row>
    <row r="26" spans="1:36" x14ac:dyDescent="0.25">
      <c r="A26" t="s">
        <v>119</v>
      </c>
      <c r="G26">
        <v>7.2179999999999996E-3</v>
      </c>
      <c r="H26">
        <v>-7.9149999999999998E-2</v>
      </c>
      <c r="I26">
        <v>54.908200000000001</v>
      </c>
      <c r="J26">
        <v>2.9211</v>
      </c>
      <c r="K26">
        <v>20.264299999999999</v>
      </c>
      <c r="L26">
        <v>1.2664800000000001</v>
      </c>
      <c r="M26">
        <v>15.9689</v>
      </c>
      <c r="N26">
        <v>2.5372599999999998</v>
      </c>
      <c r="O26">
        <v>1.18733</v>
      </c>
      <c r="P26">
        <v>-1.0670000000000001E-2</v>
      </c>
      <c r="Q26">
        <v>0.49101600000000001</v>
      </c>
      <c r="R26">
        <v>0.12992000000000001</v>
      </c>
      <c r="S26">
        <v>0</v>
      </c>
      <c r="T26">
        <v>99.591899999999995</v>
      </c>
      <c r="U26">
        <v>44.535499999999999</v>
      </c>
      <c r="W26" s="2" t="s">
        <v>120</v>
      </c>
      <c r="X26" s="3">
        <v>0.112592</v>
      </c>
      <c r="Y26" s="3">
        <v>0.114123</v>
      </c>
      <c r="Z26" s="3"/>
      <c r="AA26" s="3"/>
      <c r="AB26" s="3"/>
      <c r="AC26" s="3"/>
      <c r="AD26" s="3"/>
      <c r="AE26" s="3"/>
      <c r="AF26" s="3">
        <v>0.157002</v>
      </c>
      <c r="AG26" s="3">
        <v>5.6101999999999999E-2</v>
      </c>
      <c r="AH26" s="3">
        <v>7.8473000000000001E-2</v>
      </c>
      <c r="AI26" s="3">
        <v>0.19098399999999999</v>
      </c>
    </row>
    <row r="27" spans="1:36" x14ac:dyDescent="0.25">
      <c r="G27">
        <v>0.24196899999999999</v>
      </c>
      <c r="H27">
        <v>-7.8750000000000001E-2</v>
      </c>
      <c r="I27">
        <v>56.838999999999999</v>
      </c>
      <c r="J27">
        <v>2.4790000000000001</v>
      </c>
      <c r="K27">
        <v>21.995100000000001</v>
      </c>
      <c r="L27">
        <v>1.4859800000000001</v>
      </c>
      <c r="M27">
        <v>14.313000000000001</v>
      </c>
      <c r="N27">
        <v>2.67428</v>
      </c>
      <c r="O27">
        <v>0.72540000000000004</v>
      </c>
      <c r="P27">
        <v>-9.6200000000000001E-3</v>
      </c>
      <c r="Q27">
        <v>0.27379799999999999</v>
      </c>
      <c r="R27">
        <v>0.13453399999999999</v>
      </c>
      <c r="S27">
        <v>0</v>
      </c>
      <c r="T27">
        <v>101.074</v>
      </c>
      <c r="U27">
        <v>45.684600000000003</v>
      </c>
      <c r="W27" s="2" t="s">
        <v>138</v>
      </c>
      <c r="X27" s="3">
        <v>0.111827</v>
      </c>
      <c r="Y27" s="3">
        <v>0.114233</v>
      </c>
      <c r="Z27" s="3"/>
      <c r="AA27" s="3"/>
      <c r="AB27" s="3"/>
      <c r="AC27" s="3"/>
      <c r="AD27" s="3"/>
      <c r="AE27" s="3"/>
      <c r="AF27" s="3">
        <v>0.15625500000000001</v>
      </c>
      <c r="AG27" s="3">
        <v>5.6089E-2</v>
      </c>
      <c r="AH27" s="3">
        <v>7.8117000000000006E-2</v>
      </c>
      <c r="AI27" s="3">
        <v>0.190197</v>
      </c>
    </row>
    <row r="28" spans="1:36" x14ac:dyDescent="0.25">
      <c r="G28">
        <v>8.5933999999999996E-2</v>
      </c>
      <c r="H28">
        <v>-7.8960000000000002E-2</v>
      </c>
      <c r="I28">
        <v>54.232300000000002</v>
      </c>
      <c r="J28">
        <v>3.3071299999999999</v>
      </c>
      <c r="K28">
        <v>23.586500000000001</v>
      </c>
      <c r="L28">
        <v>1.44234</v>
      </c>
      <c r="M28">
        <v>14.533799999999999</v>
      </c>
      <c r="N28">
        <v>2.5426099999999998</v>
      </c>
      <c r="O28">
        <v>0.87765099999999996</v>
      </c>
      <c r="P28">
        <v>-1.022E-2</v>
      </c>
      <c r="Q28">
        <v>0.33721400000000001</v>
      </c>
      <c r="R28">
        <v>0.19336800000000001</v>
      </c>
      <c r="S28">
        <v>0</v>
      </c>
      <c r="T28">
        <v>101.05</v>
      </c>
      <c r="U28">
        <v>45.131599999999999</v>
      </c>
      <c r="W28" s="2" t="s">
        <v>154</v>
      </c>
      <c r="X28" s="3">
        <v>0.11138099999999999</v>
      </c>
      <c r="Y28" s="3">
        <v>0.114118</v>
      </c>
      <c r="Z28" s="3"/>
      <c r="AA28" s="3"/>
      <c r="AB28" s="3"/>
      <c r="AC28" s="3"/>
      <c r="AD28" s="3"/>
      <c r="AE28" s="3"/>
      <c r="AF28" s="3">
        <v>0.156337</v>
      </c>
      <c r="AG28" s="3">
        <v>5.5902E-2</v>
      </c>
      <c r="AH28" s="3">
        <v>7.8246999999999997E-2</v>
      </c>
      <c r="AI28" s="3">
        <v>0.19009899999999999</v>
      </c>
    </row>
    <row r="29" spans="1:36" x14ac:dyDescent="0.25">
      <c r="G29">
        <v>0.16301499999999999</v>
      </c>
      <c r="H29">
        <v>0.13922799999999999</v>
      </c>
      <c r="I29">
        <v>55.532400000000003</v>
      </c>
      <c r="J29">
        <v>2.4177200000000001</v>
      </c>
      <c r="K29">
        <v>22.876999999999999</v>
      </c>
      <c r="L29">
        <v>1.17012</v>
      </c>
      <c r="M29">
        <v>14.2578</v>
      </c>
      <c r="N29">
        <v>2.1951200000000002</v>
      </c>
      <c r="O29">
        <v>0.95982199999999995</v>
      </c>
      <c r="P29">
        <v>8.4169999999999991E-3</v>
      </c>
      <c r="Q29">
        <v>0.47339599999999998</v>
      </c>
      <c r="R29">
        <v>-0.17283999999999999</v>
      </c>
      <c r="S29">
        <v>0</v>
      </c>
      <c r="T29">
        <v>100.021</v>
      </c>
      <c r="U29">
        <v>45.156599999999997</v>
      </c>
      <c r="W29" s="2" t="s">
        <v>171</v>
      </c>
      <c r="X29" s="3">
        <v>0.112195</v>
      </c>
      <c r="Y29" s="3">
        <v>0.114</v>
      </c>
      <c r="Z29" s="3"/>
      <c r="AA29" s="3"/>
      <c r="AB29" s="3"/>
      <c r="AC29" s="3"/>
      <c r="AD29" s="3"/>
      <c r="AE29" s="3"/>
      <c r="AF29" s="3">
        <v>0.15682699999999999</v>
      </c>
      <c r="AG29" s="3">
        <v>5.6036999999999997E-2</v>
      </c>
      <c r="AH29" s="3">
        <v>7.8426999999999997E-2</v>
      </c>
      <c r="AI29" s="3">
        <v>0.19069</v>
      </c>
    </row>
    <row r="30" spans="1:36" x14ac:dyDescent="0.25">
      <c r="G30">
        <v>8.5987999999999995E-2</v>
      </c>
      <c r="H30">
        <v>-7.9089999999999994E-2</v>
      </c>
      <c r="I30">
        <v>54.006799999999998</v>
      </c>
      <c r="J30">
        <v>2.47404</v>
      </c>
      <c r="K30">
        <v>21.227</v>
      </c>
      <c r="L30">
        <v>2.0623</v>
      </c>
      <c r="M30">
        <v>16.408200000000001</v>
      </c>
      <c r="N30">
        <v>3.4853800000000001</v>
      </c>
      <c r="O30">
        <v>0.95506199999999997</v>
      </c>
      <c r="P30">
        <v>7.2399999999999999E-3</v>
      </c>
      <c r="Q30">
        <v>0.31482500000000002</v>
      </c>
      <c r="R30">
        <v>6.8987000000000007E-2</v>
      </c>
      <c r="S30">
        <v>0</v>
      </c>
      <c r="T30">
        <v>101.017</v>
      </c>
      <c r="U30">
        <v>45.048499999999997</v>
      </c>
      <c r="W30" s="2" t="s">
        <v>186</v>
      </c>
      <c r="X30" s="3">
        <v>0.113345</v>
      </c>
      <c r="Y30" s="3">
        <v>0.113982</v>
      </c>
      <c r="Z30" s="3"/>
      <c r="AA30" s="3"/>
      <c r="AB30" s="3"/>
      <c r="AC30" s="3"/>
      <c r="AD30" s="3"/>
      <c r="AE30" s="3"/>
      <c r="AF30" s="3">
        <v>0.15739700000000001</v>
      </c>
      <c r="AG30" s="3">
        <v>5.6154000000000003E-2</v>
      </c>
      <c r="AH30" s="3">
        <v>7.8685000000000005E-2</v>
      </c>
      <c r="AI30" s="3">
        <v>0.19142500000000001</v>
      </c>
    </row>
    <row r="31" spans="1:36" x14ac:dyDescent="0.25">
      <c r="G31">
        <v>0.16469200000000001</v>
      </c>
      <c r="H31">
        <v>-7.9060000000000005E-2</v>
      </c>
      <c r="I31">
        <v>54.235799999999998</v>
      </c>
      <c r="J31">
        <v>2.6036100000000002</v>
      </c>
      <c r="K31">
        <v>21.132100000000001</v>
      </c>
      <c r="L31">
        <v>1.65723</v>
      </c>
      <c r="M31">
        <v>16.503399999999999</v>
      </c>
      <c r="N31">
        <v>3.40089</v>
      </c>
      <c r="O31">
        <v>1.03338</v>
      </c>
      <c r="P31">
        <v>-1.0500000000000001E-2</v>
      </c>
      <c r="Q31">
        <v>0.44779799999999997</v>
      </c>
      <c r="R31">
        <v>-5.3659999999999999E-2</v>
      </c>
      <c r="S31">
        <v>0</v>
      </c>
      <c r="T31">
        <v>101.036</v>
      </c>
      <c r="U31">
        <v>45.082999999999998</v>
      </c>
      <c r="W31" s="2" t="s">
        <v>202</v>
      </c>
      <c r="X31" s="3">
        <v>0.11135100000000001</v>
      </c>
      <c r="Y31" s="3">
        <v>0.114172</v>
      </c>
      <c r="Z31" s="3"/>
      <c r="AA31" s="3"/>
      <c r="AB31" s="3"/>
      <c r="AC31" s="3"/>
      <c r="AD31" s="3"/>
      <c r="AE31" s="3"/>
      <c r="AF31" s="3">
        <v>0.15620899999999999</v>
      </c>
      <c r="AG31" s="3">
        <v>5.6035000000000001E-2</v>
      </c>
      <c r="AH31" s="3">
        <v>7.8026999999999999E-2</v>
      </c>
      <c r="AI31" s="3">
        <v>0.19000600000000001</v>
      </c>
    </row>
    <row r="32" spans="1:36" x14ac:dyDescent="0.25">
      <c r="G32">
        <v>-7.1389999999999995E-2</v>
      </c>
      <c r="H32">
        <v>-7.8939999999999996E-2</v>
      </c>
      <c r="I32">
        <v>54.613700000000001</v>
      </c>
      <c r="J32">
        <v>1.83402</v>
      </c>
      <c r="K32">
        <v>22.4862</v>
      </c>
      <c r="L32">
        <v>1.45004</v>
      </c>
      <c r="M32">
        <v>15.745799999999999</v>
      </c>
      <c r="N32">
        <v>2.5190000000000001</v>
      </c>
      <c r="O32">
        <v>1.5786500000000001</v>
      </c>
      <c r="P32">
        <v>-4.582E-2</v>
      </c>
      <c r="Q32">
        <v>0.55935299999999999</v>
      </c>
      <c r="R32">
        <v>7.0702000000000001E-2</v>
      </c>
      <c r="S32">
        <v>0</v>
      </c>
      <c r="T32">
        <v>100.661</v>
      </c>
      <c r="U32">
        <v>45.081200000000003</v>
      </c>
      <c r="W32" s="2" t="s">
        <v>218</v>
      </c>
      <c r="X32" s="3">
        <v>0.110961</v>
      </c>
      <c r="Y32" s="3">
        <v>0.114297</v>
      </c>
      <c r="Z32" s="3"/>
      <c r="AA32" s="3"/>
      <c r="AB32" s="3"/>
      <c r="AC32" s="3"/>
      <c r="AD32" s="3"/>
      <c r="AE32" s="3"/>
      <c r="AF32" s="3">
        <v>0.155912</v>
      </c>
      <c r="AG32" s="3">
        <v>5.5981000000000003E-2</v>
      </c>
      <c r="AH32" s="3">
        <v>7.7915999999999999E-2</v>
      </c>
      <c r="AI32" s="3">
        <v>0.18967300000000001</v>
      </c>
    </row>
    <row r="33" spans="1:36" x14ac:dyDescent="0.25">
      <c r="G33">
        <v>-7.0330000000000004E-2</v>
      </c>
      <c r="H33">
        <v>-7.8630000000000005E-2</v>
      </c>
      <c r="I33">
        <v>58.200699999999998</v>
      </c>
      <c r="J33">
        <v>2.4160400000000002</v>
      </c>
      <c r="K33">
        <v>23.5776</v>
      </c>
      <c r="L33">
        <v>1.46895</v>
      </c>
      <c r="M33">
        <v>12.702299999999999</v>
      </c>
      <c r="N33">
        <v>1.99183</v>
      </c>
      <c r="O33">
        <v>1.3478600000000001</v>
      </c>
      <c r="P33">
        <v>-9.3200000000000002E-3</v>
      </c>
      <c r="Q33">
        <v>0.38416299999999998</v>
      </c>
      <c r="R33">
        <v>1.2597000000000001E-2</v>
      </c>
      <c r="S33">
        <v>0</v>
      </c>
      <c r="T33">
        <v>101.944</v>
      </c>
      <c r="U33">
        <v>46.315800000000003</v>
      </c>
      <c r="W33" s="2" t="s">
        <v>234</v>
      </c>
      <c r="X33" s="3">
        <v>0.113316</v>
      </c>
      <c r="Y33" s="3">
        <v>0.114241</v>
      </c>
      <c r="Z33" s="3"/>
      <c r="AA33" s="3"/>
      <c r="AB33" s="3"/>
      <c r="AC33" s="3"/>
      <c r="AD33" s="3"/>
      <c r="AE33" s="3"/>
      <c r="AF33" s="3">
        <v>0.15726499999999999</v>
      </c>
      <c r="AG33" s="3">
        <v>5.6370000000000003E-2</v>
      </c>
      <c r="AH33" s="3">
        <v>7.8392000000000003E-2</v>
      </c>
      <c r="AI33" s="3">
        <v>0.19137399999999999</v>
      </c>
    </row>
    <row r="34" spans="1:36" x14ac:dyDescent="0.25">
      <c r="G34">
        <v>7.0629999999999998E-3</v>
      </c>
      <c r="H34">
        <v>-7.8920000000000004E-2</v>
      </c>
      <c r="I34">
        <v>54.313299999999998</v>
      </c>
      <c r="J34">
        <v>2.1562199999999998</v>
      </c>
      <c r="K34">
        <v>23.0732</v>
      </c>
      <c r="L34">
        <v>1.55606</v>
      </c>
      <c r="M34">
        <v>15.937799999999999</v>
      </c>
      <c r="N34">
        <v>2.4043000000000001</v>
      </c>
      <c r="O34">
        <v>0.95748999999999995</v>
      </c>
      <c r="P34">
        <v>-2.793E-2</v>
      </c>
      <c r="Q34">
        <v>0.47166400000000003</v>
      </c>
      <c r="R34">
        <v>7.1070999999999995E-2</v>
      </c>
      <c r="S34">
        <v>0</v>
      </c>
      <c r="T34">
        <v>100.84099999999999</v>
      </c>
      <c r="U34">
        <v>45.108400000000003</v>
      </c>
      <c r="W34" s="2" t="s">
        <v>250</v>
      </c>
      <c r="X34" s="3">
        <v>0.11197</v>
      </c>
      <c r="Y34" s="3">
        <v>0.114037</v>
      </c>
      <c r="Z34" s="3"/>
      <c r="AA34" s="3"/>
      <c r="AB34" s="3"/>
      <c r="AC34" s="3"/>
      <c r="AD34" s="3"/>
      <c r="AE34" s="3"/>
      <c r="AF34" s="3">
        <v>0.15674099999999999</v>
      </c>
      <c r="AG34" s="3">
        <v>5.5904000000000002E-2</v>
      </c>
      <c r="AH34" s="3">
        <v>7.8398999999999996E-2</v>
      </c>
      <c r="AI34" s="3">
        <v>0.19053999999999999</v>
      </c>
    </row>
    <row r="35" spans="1:36" x14ac:dyDescent="0.25">
      <c r="G35">
        <v>-7.034E-2</v>
      </c>
      <c r="H35">
        <v>-7.8619999999999995E-2</v>
      </c>
      <c r="I35">
        <v>54.497999999999998</v>
      </c>
      <c r="J35">
        <v>2.4176299999999999</v>
      </c>
      <c r="K35">
        <v>24.4178</v>
      </c>
      <c r="L35">
        <v>1.48804</v>
      </c>
      <c r="M35">
        <v>13.6754</v>
      </c>
      <c r="N35">
        <v>2.7930299999999999</v>
      </c>
      <c r="O35">
        <v>0.726572</v>
      </c>
      <c r="P35">
        <v>8.6090000000000003E-3</v>
      </c>
      <c r="Q35">
        <v>0.25261499999999998</v>
      </c>
      <c r="R35">
        <v>-4.8939999999999997E-2</v>
      </c>
      <c r="S35">
        <v>0</v>
      </c>
      <c r="T35">
        <v>100.08</v>
      </c>
      <c r="U35">
        <v>45.135599999999997</v>
      </c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6" x14ac:dyDescent="0.25">
      <c r="G36">
        <v>-7.0019999999999999E-2</v>
      </c>
      <c r="H36">
        <v>-7.8509999999999996E-2</v>
      </c>
      <c r="I36">
        <v>56.109299999999998</v>
      </c>
      <c r="J36">
        <v>3.125</v>
      </c>
      <c r="K36">
        <v>24.834199999999999</v>
      </c>
      <c r="L36">
        <v>1.57273</v>
      </c>
      <c r="M36">
        <v>11.571999999999999</v>
      </c>
      <c r="N36">
        <v>2.6748799999999999</v>
      </c>
      <c r="O36">
        <v>0.64883000000000002</v>
      </c>
      <c r="P36">
        <v>-9.0600000000000003E-3</v>
      </c>
      <c r="Q36">
        <v>0.23039000000000001</v>
      </c>
      <c r="R36">
        <v>-4.7879999999999999E-2</v>
      </c>
      <c r="S36">
        <v>0</v>
      </c>
      <c r="T36">
        <v>100.562</v>
      </c>
      <c r="U36">
        <v>45.658499999999997</v>
      </c>
      <c r="W36" s="2" t="s">
        <v>100</v>
      </c>
      <c r="X36" s="3">
        <v>1.34798</v>
      </c>
      <c r="Y36" s="3">
        <v>2.2914099999999999</v>
      </c>
      <c r="Z36" s="3"/>
      <c r="AA36" s="3"/>
      <c r="AB36" s="3"/>
      <c r="AC36" s="3"/>
      <c r="AD36" s="3"/>
      <c r="AE36" s="3"/>
      <c r="AF36" s="3">
        <v>1.2912399999999999</v>
      </c>
      <c r="AG36" s="3">
        <v>1.20459</v>
      </c>
      <c r="AH36" s="3">
        <v>1.6680600000000001</v>
      </c>
      <c r="AI36" s="3">
        <v>1.2725299999999999</v>
      </c>
    </row>
    <row r="37" spans="1:36" x14ac:dyDescent="0.25"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6" x14ac:dyDescent="0.25">
      <c r="F38" t="s">
        <v>40</v>
      </c>
      <c r="G38">
        <f>AVERAGE(G5:G36)</f>
        <v>3.4196062499999992E-2</v>
      </c>
      <c r="H38">
        <f t="shared" ref="H38:U38" si="0">AVERAGE(H5:H36)</f>
        <v>-1.8207531250000002E-2</v>
      </c>
      <c r="I38">
        <f t="shared" si="0"/>
        <v>53.974334375000005</v>
      </c>
      <c r="J38">
        <f t="shared" si="0"/>
        <v>2.4909940625</v>
      </c>
      <c r="K38">
        <f t="shared" si="0"/>
        <v>22.204884374999999</v>
      </c>
      <c r="L38">
        <f t="shared" si="0"/>
        <v>1.6842746874999999</v>
      </c>
      <c r="M38">
        <f t="shared" si="0"/>
        <v>15.701840625000001</v>
      </c>
      <c r="N38">
        <f t="shared" si="0"/>
        <v>2.8917978125000006</v>
      </c>
      <c r="O38">
        <f t="shared" si="0"/>
        <v>1.1159793437499996</v>
      </c>
      <c r="P38">
        <f t="shared" si="0"/>
        <v>-1.9849374999999997E-3</v>
      </c>
      <c r="Q38">
        <f t="shared" si="0"/>
        <v>0.46513921875000003</v>
      </c>
      <c r="R38">
        <f t="shared" si="0"/>
        <v>3.533037499999999E-2</v>
      </c>
      <c r="S38">
        <f t="shared" si="0"/>
        <v>0</v>
      </c>
      <c r="T38">
        <f t="shared" si="0"/>
        <v>100.57861562500001</v>
      </c>
      <c r="U38">
        <f t="shared" si="0"/>
        <v>44.931450000000019</v>
      </c>
      <c r="X38" s="4" t="s">
        <v>23</v>
      </c>
      <c r="Y38" s="4" t="s">
        <v>24</v>
      </c>
      <c r="Z38" s="3"/>
      <c r="AA38" s="3"/>
      <c r="AB38" s="3"/>
      <c r="AC38" s="3"/>
      <c r="AD38" s="3"/>
      <c r="AE38" s="3"/>
      <c r="AF38" s="4" t="s">
        <v>31</v>
      </c>
      <c r="AG38" s="4" t="s">
        <v>32</v>
      </c>
      <c r="AH38" s="4" t="s">
        <v>33</v>
      </c>
      <c r="AI38" s="4" t="s">
        <v>34</v>
      </c>
    </row>
    <row r="39" spans="1:36" x14ac:dyDescent="0.25">
      <c r="F39" t="s">
        <v>41</v>
      </c>
      <c r="G39">
        <f>STDEV(G5:G36)/SQRT((COUNT(G5:G36)))</f>
        <v>1.676970114034736E-2</v>
      </c>
      <c r="H39">
        <f t="shared" ref="H39:U39" si="1">STDEV(H5:H36)/SQRT((COUNT(H5:H36)))</f>
        <v>2.6052837481368774E-2</v>
      </c>
      <c r="I39">
        <f t="shared" si="1"/>
        <v>0.25324788954830962</v>
      </c>
      <c r="J39">
        <f t="shared" si="1"/>
        <v>8.2243136339585521E-2</v>
      </c>
      <c r="K39">
        <f t="shared" si="1"/>
        <v>0.18470041971399989</v>
      </c>
      <c r="L39">
        <f t="shared" si="1"/>
        <v>4.6091841149615433E-2</v>
      </c>
      <c r="M39">
        <f t="shared" si="1"/>
        <v>0.22224307832663834</v>
      </c>
      <c r="N39">
        <f t="shared" si="1"/>
        <v>7.7295532055564373E-2</v>
      </c>
      <c r="O39">
        <f t="shared" si="1"/>
        <v>5.3917584963849491E-2</v>
      </c>
      <c r="P39">
        <f t="shared" si="1"/>
        <v>5.527166837528426E-3</v>
      </c>
      <c r="Q39">
        <f t="shared" si="1"/>
        <v>2.6649260399610276E-2</v>
      </c>
      <c r="R39">
        <f t="shared" si="1"/>
        <v>2.1280881737411009E-2</v>
      </c>
      <c r="S39">
        <f t="shared" si="1"/>
        <v>0</v>
      </c>
      <c r="T39">
        <f t="shared" si="1"/>
        <v>0.16195922793808926</v>
      </c>
      <c r="U39">
        <f t="shared" si="1"/>
        <v>9.003254339941609E-2</v>
      </c>
      <c r="W39" s="2" t="s">
        <v>120</v>
      </c>
      <c r="X39" s="3">
        <f>X26*$X$36</f>
        <v>0.15177176415999999</v>
      </c>
      <c r="Y39" s="3">
        <f>Y26*$Y$36</f>
        <v>0.26150258342999999</v>
      </c>
      <c r="Z39" s="3"/>
      <c r="AA39" s="3"/>
      <c r="AB39" s="3"/>
      <c r="AC39" s="3"/>
      <c r="AD39" s="3"/>
      <c r="AE39" s="3"/>
      <c r="AF39" s="3">
        <f>AF26*$AF$36</f>
        <v>0.20272726248</v>
      </c>
      <c r="AG39" s="3">
        <f>AG26*$AG$36</f>
        <v>6.7579908179999995E-2</v>
      </c>
      <c r="AH39" s="3">
        <f>AH26*$AH$36</f>
        <v>0.13089767238</v>
      </c>
      <c r="AI39" s="3">
        <f>AI26*$AI$36</f>
        <v>0.24303286951999997</v>
      </c>
      <c r="AJ39" s="3"/>
    </row>
    <row r="40" spans="1:36" x14ac:dyDescent="0.25">
      <c r="W40" s="2" t="s">
        <v>138</v>
      </c>
      <c r="X40" s="3">
        <f t="shared" ref="X40:X47" si="2">X27*$X$36</f>
        <v>0.15074055945999998</v>
      </c>
      <c r="Y40" s="3">
        <f t="shared" ref="Y40:Y46" si="3">Y27*$Y$36</f>
        <v>0.26175463852999997</v>
      </c>
      <c r="Z40" s="3"/>
      <c r="AA40" s="3"/>
      <c r="AB40" s="3"/>
      <c r="AC40" s="3"/>
      <c r="AD40" s="3"/>
      <c r="AE40" s="3"/>
      <c r="AF40" s="3">
        <f t="shared" ref="AF40:AF47" si="4">AF27*$AF$36</f>
        <v>0.2017627062</v>
      </c>
      <c r="AG40" s="3">
        <f t="shared" ref="AG40:AG47" si="5">AG27*$AG$36</f>
        <v>6.7564248510000008E-2</v>
      </c>
      <c r="AH40" s="3">
        <f t="shared" ref="AH40:AH47" si="6">AH27*$AH$36</f>
        <v>0.13030384302</v>
      </c>
      <c r="AI40" s="3">
        <f t="shared" ref="AI40:AI47" si="7">AI27*$AI$36</f>
        <v>0.24203138840999999</v>
      </c>
      <c r="AJ40" s="3"/>
    </row>
    <row r="41" spans="1:36" x14ac:dyDescent="0.25">
      <c r="W41" s="2" t="s">
        <v>154</v>
      </c>
      <c r="X41" s="3">
        <f t="shared" si="2"/>
        <v>0.15013936037999998</v>
      </c>
      <c r="Y41" s="3">
        <f t="shared" si="3"/>
        <v>0.26149112637999999</v>
      </c>
      <c r="Z41" s="3"/>
      <c r="AA41" s="3"/>
      <c r="AB41" s="3"/>
      <c r="AC41" s="3"/>
      <c r="AD41" s="3"/>
      <c r="AE41" s="3"/>
      <c r="AF41" s="3">
        <f t="shared" si="4"/>
        <v>0.20186858788000001</v>
      </c>
      <c r="AG41" s="3">
        <f t="shared" si="5"/>
        <v>6.7338990180000002E-2</v>
      </c>
      <c r="AH41" s="3">
        <f t="shared" si="6"/>
        <v>0.13052069082000001</v>
      </c>
      <c r="AI41" s="3">
        <f t="shared" si="7"/>
        <v>0.24190668046999997</v>
      </c>
      <c r="AJ41" s="3"/>
    </row>
    <row r="42" spans="1:36" x14ac:dyDescent="0.25">
      <c r="A42" s="2" t="s">
        <v>138</v>
      </c>
      <c r="G42" s="2" t="s">
        <v>23</v>
      </c>
      <c r="H42" s="2" t="s">
        <v>24</v>
      </c>
      <c r="I42" s="2" t="s">
        <v>25</v>
      </c>
      <c r="J42" s="2" t="s">
        <v>26</v>
      </c>
      <c r="K42" s="2" t="s">
        <v>27</v>
      </c>
      <c r="L42" s="2" t="s">
        <v>28</v>
      </c>
      <c r="M42" s="2" t="s">
        <v>29</v>
      </c>
      <c r="N42" s="2" t="s">
        <v>30</v>
      </c>
      <c r="O42" s="2" t="s">
        <v>31</v>
      </c>
      <c r="P42" s="2" t="s">
        <v>32</v>
      </c>
      <c r="Q42" s="2" t="s">
        <v>33</v>
      </c>
      <c r="R42" s="2" t="s">
        <v>34</v>
      </c>
      <c r="S42" s="2" t="s">
        <v>35</v>
      </c>
      <c r="T42" s="2" t="s">
        <v>36</v>
      </c>
      <c r="U42" s="2" t="s">
        <v>37</v>
      </c>
      <c r="W42" s="2" t="s">
        <v>171</v>
      </c>
      <c r="X42" s="3">
        <f t="shared" si="2"/>
        <v>0.1512366161</v>
      </c>
      <c r="Y42" s="3">
        <f t="shared" si="3"/>
        <v>0.26122074000000001</v>
      </c>
      <c r="Z42" s="3"/>
      <c r="AA42" s="3"/>
      <c r="AB42" s="3"/>
      <c r="AC42" s="3"/>
      <c r="AD42" s="3"/>
      <c r="AE42" s="3"/>
      <c r="AF42" s="3">
        <f t="shared" si="4"/>
        <v>0.20250129547999998</v>
      </c>
      <c r="AG42" s="3">
        <f t="shared" si="5"/>
        <v>6.7501609830000003E-2</v>
      </c>
      <c r="AH42" s="3">
        <f t="shared" si="6"/>
        <v>0.13082094161999999</v>
      </c>
      <c r="AI42" s="3">
        <f t="shared" si="7"/>
        <v>0.24265874569999998</v>
      </c>
      <c r="AJ42" s="3"/>
    </row>
    <row r="43" spans="1:36" x14ac:dyDescent="0.25">
      <c r="A43" t="s">
        <v>1</v>
      </c>
      <c r="G43">
        <v>6.8519999999999996E-3</v>
      </c>
      <c r="H43">
        <v>-7.9039999999999999E-2</v>
      </c>
      <c r="I43">
        <v>53.128100000000003</v>
      </c>
      <c r="J43">
        <v>1.57633</v>
      </c>
      <c r="K43">
        <v>23.554300000000001</v>
      </c>
      <c r="L43">
        <v>1.6625799999999999</v>
      </c>
      <c r="M43">
        <v>17.040400000000002</v>
      </c>
      <c r="N43">
        <v>2.8228499999999999</v>
      </c>
      <c r="O43">
        <v>1.42265</v>
      </c>
      <c r="P43">
        <v>-2.8240000000000001E-2</v>
      </c>
      <c r="Q43">
        <v>0.51512599999999997</v>
      </c>
      <c r="R43">
        <v>0.192859</v>
      </c>
      <c r="S43">
        <v>0</v>
      </c>
      <c r="T43">
        <v>101.815</v>
      </c>
      <c r="U43">
        <v>45.232500000000002</v>
      </c>
      <c r="W43" s="2" t="s">
        <v>186</v>
      </c>
      <c r="X43" s="3">
        <f t="shared" si="2"/>
        <v>0.15278679309999998</v>
      </c>
      <c r="Y43" s="3">
        <f t="shared" si="3"/>
        <v>0.26117949462000001</v>
      </c>
      <c r="Z43" s="3"/>
      <c r="AA43" s="3"/>
      <c r="AB43" s="3"/>
      <c r="AC43" s="3"/>
      <c r="AD43" s="3"/>
      <c r="AE43" s="3"/>
      <c r="AF43" s="3">
        <f t="shared" si="4"/>
        <v>0.20323730228</v>
      </c>
      <c r="AG43" s="3">
        <f t="shared" si="5"/>
        <v>6.764254686E-2</v>
      </c>
      <c r="AH43" s="3">
        <f t="shared" si="6"/>
        <v>0.13125130110000002</v>
      </c>
      <c r="AI43" s="3">
        <f t="shared" si="7"/>
        <v>0.24359405525</v>
      </c>
      <c r="AJ43" s="3"/>
    </row>
    <row r="44" spans="1:36" x14ac:dyDescent="0.25">
      <c r="A44" t="s">
        <v>103</v>
      </c>
      <c r="G44">
        <v>7.0619999999999997E-3</v>
      </c>
      <c r="H44">
        <v>0.13686599999999999</v>
      </c>
      <c r="I44">
        <v>54.697600000000001</v>
      </c>
      <c r="J44">
        <v>2.85806</v>
      </c>
      <c r="K44">
        <v>21.9163</v>
      </c>
      <c r="L44">
        <v>1.65428</v>
      </c>
      <c r="M44">
        <v>16.752199999999998</v>
      </c>
      <c r="N44">
        <v>1.65645</v>
      </c>
      <c r="O44">
        <v>1.1097600000000001</v>
      </c>
      <c r="P44">
        <v>-6.4250000000000002E-2</v>
      </c>
      <c r="Q44">
        <v>0.40255200000000002</v>
      </c>
      <c r="R44">
        <v>6.812E-2</v>
      </c>
      <c r="S44">
        <v>0</v>
      </c>
      <c r="T44">
        <v>101.19499999999999</v>
      </c>
      <c r="U44">
        <v>45.042900000000003</v>
      </c>
      <c r="W44" s="2" t="s">
        <v>202</v>
      </c>
      <c r="X44" s="3">
        <f t="shared" si="2"/>
        <v>0.15009892097999999</v>
      </c>
      <c r="Y44" s="3">
        <f t="shared" si="3"/>
        <v>0.26161486251999999</v>
      </c>
      <c r="Z44" s="3"/>
      <c r="AA44" s="3"/>
      <c r="AB44" s="3"/>
      <c r="AC44" s="3"/>
      <c r="AD44" s="3"/>
      <c r="AE44" s="3"/>
      <c r="AF44" s="3">
        <f t="shared" si="4"/>
        <v>0.20170330915999998</v>
      </c>
      <c r="AG44" s="3">
        <f t="shared" si="5"/>
        <v>6.7499200650000007E-2</v>
      </c>
      <c r="AH44" s="3">
        <f t="shared" si="6"/>
        <v>0.13015371762</v>
      </c>
      <c r="AI44" s="3">
        <f t="shared" si="7"/>
        <v>0.24178833518000001</v>
      </c>
      <c r="AJ44" s="3"/>
    </row>
    <row r="45" spans="1:36" x14ac:dyDescent="0.25">
      <c r="A45" t="s">
        <v>104</v>
      </c>
      <c r="G45">
        <v>-7.2059999999999999E-2</v>
      </c>
      <c r="H45">
        <v>-7.9250000000000001E-2</v>
      </c>
      <c r="I45">
        <v>53.933900000000001</v>
      </c>
      <c r="J45">
        <v>2.21889</v>
      </c>
      <c r="K45">
        <v>20.032499999999999</v>
      </c>
      <c r="L45">
        <v>1.7649999999999999</v>
      </c>
      <c r="M45">
        <v>17.6783</v>
      </c>
      <c r="N45">
        <v>2.24701</v>
      </c>
      <c r="O45">
        <v>0.955766</v>
      </c>
      <c r="P45">
        <v>6.9750000000000003E-3</v>
      </c>
      <c r="Q45">
        <v>0.337395</v>
      </c>
      <c r="R45">
        <v>-5.4809999999999998E-2</v>
      </c>
      <c r="S45">
        <v>0</v>
      </c>
      <c r="T45">
        <v>98.9696</v>
      </c>
      <c r="U45">
        <v>44.105899999999998</v>
      </c>
      <c r="W45" s="2" t="s">
        <v>218</v>
      </c>
      <c r="X45" s="3">
        <f t="shared" si="2"/>
        <v>0.14957320877999999</v>
      </c>
      <c r="Y45" s="3">
        <f t="shared" si="3"/>
        <v>0.26190128876999996</v>
      </c>
      <c r="Z45" s="3"/>
      <c r="AA45" s="3"/>
      <c r="AB45" s="3"/>
      <c r="AC45" s="3"/>
      <c r="AD45" s="3"/>
      <c r="AE45" s="3"/>
      <c r="AF45" s="3">
        <f t="shared" si="4"/>
        <v>0.20131981087999998</v>
      </c>
      <c r="AG45" s="3">
        <f t="shared" si="5"/>
        <v>6.7434152790000007E-2</v>
      </c>
      <c r="AH45" s="3">
        <f t="shared" si="6"/>
        <v>0.12996856296000001</v>
      </c>
      <c r="AI45" s="3">
        <f t="shared" si="7"/>
        <v>0.24136458269</v>
      </c>
      <c r="AJ45" s="3"/>
    </row>
    <row r="46" spans="1:36" x14ac:dyDescent="0.25">
      <c r="A46" t="s">
        <v>4</v>
      </c>
      <c r="G46">
        <v>8.4928000000000003E-2</v>
      </c>
      <c r="H46">
        <v>-7.886E-2</v>
      </c>
      <c r="I46">
        <v>52.921500000000002</v>
      </c>
      <c r="J46">
        <v>1.4509000000000001</v>
      </c>
      <c r="K46">
        <v>23.293800000000001</v>
      </c>
      <c r="L46">
        <v>1.6500699999999999</v>
      </c>
      <c r="M46">
        <v>16.281300000000002</v>
      </c>
      <c r="N46">
        <v>2.4105400000000001</v>
      </c>
      <c r="O46">
        <v>0.57005600000000001</v>
      </c>
      <c r="P46">
        <v>-4.5650000000000003E-2</v>
      </c>
      <c r="Q46">
        <v>0.56213800000000003</v>
      </c>
      <c r="R46">
        <v>0.25674599999999997</v>
      </c>
      <c r="S46">
        <v>0</v>
      </c>
      <c r="T46">
        <v>99.357399999999998</v>
      </c>
      <c r="U46">
        <v>44.433999999999997</v>
      </c>
      <c r="W46" s="2" t="s">
        <v>234</v>
      </c>
      <c r="X46" s="3">
        <f t="shared" si="2"/>
        <v>0.15274770167999999</v>
      </c>
      <c r="Y46" s="3">
        <f t="shared" si="3"/>
        <v>0.26177296980999998</v>
      </c>
      <c r="Z46" s="3"/>
      <c r="AA46" s="3"/>
      <c r="AB46" s="3"/>
      <c r="AC46" s="3"/>
      <c r="AD46" s="3"/>
      <c r="AE46" s="3"/>
      <c r="AF46" s="3">
        <f>AF33*$AF$36</f>
        <v>0.20306685859999998</v>
      </c>
      <c r="AG46" s="3">
        <f t="shared" si="5"/>
        <v>6.7902738300000001E-2</v>
      </c>
      <c r="AH46" s="3">
        <f t="shared" si="6"/>
        <v>0.13076255952000002</v>
      </c>
      <c r="AI46" s="3">
        <f t="shared" si="7"/>
        <v>0.24352915621999999</v>
      </c>
    </row>
    <row r="47" spans="1:36" x14ac:dyDescent="0.25">
      <c r="A47" t="s">
        <v>88</v>
      </c>
      <c r="G47">
        <v>7.0899999999999999E-3</v>
      </c>
      <c r="H47">
        <v>0.13741999999999999</v>
      </c>
      <c r="I47">
        <v>54.617100000000001</v>
      </c>
      <c r="J47">
        <v>2.2839200000000002</v>
      </c>
      <c r="K47">
        <v>21.537700000000001</v>
      </c>
      <c r="L47">
        <v>1.4492100000000001</v>
      </c>
      <c r="M47">
        <v>16.780100000000001</v>
      </c>
      <c r="N47">
        <v>2.3443499999999999</v>
      </c>
      <c r="O47">
        <v>0.72387800000000002</v>
      </c>
      <c r="P47">
        <v>-6.3909999999999995E-2</v>
      </c>
      <c r="Q47">
        <v>0.515818</v>
      </c>
      <c r="R47">
        <v>0.13159699999999999</v>
      </c>
      <c r="S47">
        <v>0</v>
      </c>
      <c r="T47">
        <v>100.464</v>
      </c>
      <c r="U47">
        <v>44.961199999999998</v>
      </c>
      <c r="W47" s="2" t="s">
        <v>250</v>
      </c>
      <c r="X47" s="3">
        <f t="shared" si="2"/>
        <v>0.1509333206</v>
      </c>
      <c r="Y47" s="3">
        <f>Y34*$Y$36</f>
        <v>0.26130552216999997</v>
      </c>
      <c r="Z47" s="3"/>
      <c r="AA47" s="3"/>
      <c r="AB47" s="3"/>
      <c r="AC47" s="3"/>
      <c r="AD47" s="3"/>
      <c r="AE47" s="3"/>
      <c r="AF47" s="3">
        <f t="shared" si="4"/>
        <v>0.20239024883999998</v>
      </c>
      <c r="AG47" s="3">
        <f t="shared" si="5"/>
        <v>6.7341399360000012E-2</v>
      </c>
      <c r="AH47" s="3">
        <f t="shared" si="6"/>
        <v>0.13077423594000001</v>
      </c>
      <c r="AI47" s="3">
        <f t="shared" si="7"/>
        <v>0.24246786619999997</v>
      </c>
    </row>
    <row r="48" spans="1:36" x14ac:dyDescent="0.25">
      <c r="A48" t="s">
        <v>123</v>
      </c>
      <c r="G48">
        <v>7.0150000000000004E-3</v>
      </c>
      <c r="H48">
        <v>0.35379300000000002</v>
      </c>
      <c r="I48">
        <v>55.075400000000002</v>
      </c>
      <c r="J48">
        <v>1.7075800000000001</v>
      </c>
      <c r="K48">
        <v>22.022500000000001</v>
      </c>
      <c r="L48">
        <v>1.54129</v>
      </c>
      <c r="M48">
        <v>17.0334</v>
      </c>
      <c r="N48">
        <v>2.3847499999999999</v>
      </c>
      <c r="O48">
        <v>1.11378</v>
      </c>
      <c r="P48">
        <v>2.5492999999999998E-2</v>
      </c>
      <c r="Q48">
        <v>0.31753900000000002</v>
      </c>
      <c r="R48">
        <v>9.3550000000000005E-3</v>
      </c>
      <c r="S48">
        <v>0</v>
      </c>
      <c r="T48">
        <v>101.592</v>
      </c>
      <c r="U48">
        <v>45.509099999999997</v>
      </c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6" x14ac:dyDescent="0.25">
      <c r="G49">
        <v>6.8310000000000003E-3</v>
      </c>
      <c r="H49">
        <v>0.136707</v>
      </c>
      <c r="I49">
        <v>51.555100000000003</v>
      </c>
      <c r="J49">
        <v>2.6666400000000001</v>
      </c>
      <c r="K49">
        <v>22.965299999999999</v>
      </c>
      <c r="L49">
        <v>1.40899</v>
      </c>
      <c r="M49">
        <v>16.513999999999999</v>
      </c>
      <c r="N49">
        <v>3.4001199999999998</v>
      </c>
      <c r="O49">
        <v>1.421</v>
      </c>
      <c r="P49">
        <v>7.8323000000000004E-2</v>
      </c>
      <c r="Q49">
        <v>0.33692499999999997</v>
      </c>
      <c r="R49">
        <v>-0.11552999999999999</v>
      </c>
      <c r="S49">
        <v>0</v>
      </c>
      <c r="T49">
        <v>100.374</v>
      </c>
      <c r="U49">
        <v>44.447099999999999</v>
      </c>
      <c r="X49" s="4" t="s">
        <v>23</v>
      </c>
      <c r="Y49" s="4" t="s">
        <v>24</v>
      </c>
      <c r="Z49" s="4" t="s">
        <v>25</v>
      </c>
      <c r="AA49" s="4" t="s">
        <v>26</v>
      </c>
      <c r="AB49" s="4" t="s">
        <v>27</v>
      </c>
      <c r="AC49" s="4" t="s">
        <v>28</v>
      </c>
      <c r="AD49" s="4" t="s">
        <v>29</v>
      </c>
      <c r="AE49" s="4" t="s">
        <v>30</v>
      </c>
      <c r="AF49" s="4" t="s">
        <v>31</v>
      </c>
      <c r="AG49" s="4" t="s">
        <v>32</v>
      </c>
      <c r="AH49" s="4" t="s">
        <v>33</v>
      </c>
      <c r="AI49" s="4" t="s">
        <v>34</v>
      </c>
      <c r="AJ49" s="2" t="s">
        <v>36</v>
      </c>
    </row>
    <row r="50" spans="1:36" x14ac:dyDescent="0.25">
      <c r="A50" t="s">
        <v>124</v>
      </c>
      <c r="G50">
        <v>7.0060000000000001E-3</v>
      </c>
      <c r="H50">
        <v>0.353045</v>
      </c>
      <c r="I50">
        <v>54.084699999999998</v>
      </c>
      <c r="J50">
        <v>1.83578</v>
      </c>
      <c r="K50">
        <v>20.825900000000001</v>
      </c>
      <c r="L50">
        <v>1.52244</v>
      </c>
      <c r="M50">
        <v>17.219000000000001</v>
      </c>
      <c r="N50">
        <v>2.6179800000000002</v>
      </c>
      <c r="O50">
        <v>0.95777199999999996</v>
      </c>
      <c r="P50">
        <v>-4.5949999999999998E-2</v>
      </c>
      <c r="Q50">
        <v>0.58274099999999995</v>
      </c>
      <c r="R50">
        <v>-5.2909999999999999E-2</v>
      </c>
      <c r="S50">
        <v>0</v>
      </c>
      <c r="T50">
        <v>99.907499999999999</v>
      </c>
      <c r="U50">
        <v>44.737000000000002</v>
      </c>
      <c r="W50" s="2" t="s">
        <v>120</v>
      </c>
      <c r="X50" s="3" t="str">
        <f>IF(X14&lt;X39,"Below Detection",X14)</f>
        <v>Below Detection</v>
      </c>
      <c r="Y50" s="3" t="str">
        <f>IF(Y14&lt;Y39,"Below Detection",Y14)</f>
        <v>Below Detection</v>
      </c>
      <c r="Z50" s="3">
        <v>53.974334375000005</v>
      </c>
      <c r="AA50" s="3">
        <v>2.4909940625</v>
      </c>
      <c r="AB50" s="3">
        <v>22.204884374999999</v>
      </c>
      <c r="AC50" s="3">
        <v>1.6842746874999999</v>
      </c>
      <c r="AD50" s="3">
        <v>15.701840625000001</v>
      </c>
      <c r="AE50" s="3">
        <v>2.8917978125000006</v>
      </c>
      <c r="AF50" s="3">
        <f>IF(AF14&lt;AF39,"Below Detection",AF14)</f>
        <v>1.1159793437499996</v>
      </c>
      <c r="AG50" s="3" t="str">
        <f>IF(AG14&lt;AG39,"Below Detection",AG14)</f>
        <v>Below Detection</v>
      </c>
      <c r="AH50" s="3">
        <f>IF(AH14&lt;AH39,"Below Detection",AH14)</f>
        <v>0.46513921875000003</v>
      </c>
      <c r="AI50" s="3" t="str">
        <f>IF(AI14&lt;AI39,"Below Detection",AI14)</f>
        <v>Below Detection</v>
      </c>
      <c r="AJ50" s="3">
        <f>SUM(X50:AI50)</f>
        <v>100.5292445</v>
      </c>
    </row>
    <row r="51" spans="1:36" x14ac:dyDescent="0.25">
      <c r="A51" t="s">
        <v>125</v>
      </c>
      <c r="G51">
        <v>8.4750000000000006E-2</v>
      </c>
      <c r="H51">
        <v>0.13816700000000001</v>
      </c>
      <c r="I51">
        <v>52.7301</v>
      </c>
      <c r="J51">
        <v>1.70886</v>
      </c>
      <c r="K51">
        <v>24.259399999999999</v>
      </c>
      <c r="L51">
        <v>1.4547699999999999</v>
      </c>
      <c r="M51">
        <v>15.511900000000001</v>
      </c>
      <c r="N51">
        <v>2.2157499999999999</v>
      </c>
      <c r="O51">
        <v>0.80381599999999997</v>
      </c>
      <c r="P51">
        <v>-9.8499999999999994E-3</v>
      </c>
      <c r="Q51">
        <v>0.60633199999999998</v>
      </c>
      <c r="R51">
        <v>7.2727E-2</v>
      </c>
      <c r="S51">
        <v>0</v>
      </c>
      <c r="T51">
        <v>99.576700000000002</v>
      </c>
      <c r="U51">
        <v>44.5593</v>
      </c>
      <c r="W51" s="2" t="s">
        <v>138</v>
      </c>
      <c r="X51" s="3" t="str">
        <f t="shared" ref="X51:Y57" si="8">IF(X15&lt;X40,"Below Detection",X15)</f>
        <v>Below Detection</v>
      </c>
      <c r="Y51" s="3" t="str">
        <f t="shared" si="8"/>
        <v>Below Detection</v>
      </c>
      <c r="Z51" s="3">
        <v>53.890613793103455</v>
      </c>
      <c r="AA51" s="3">
        <v>2.0572803448275865</v>
      </c>
      <c r="AB51" s="3">
        <v>21.931731034482759</v>
      </c>
      <c r="AC51" s="3">
        <v>1.5265072413793106</v>
      </c>
      <c r="AD51" s="3">
        <v>17.144231034482758</v>
      </c>
      <c r="AE51" s="3">
        <v>2.6459727586206898</v>
      </c>
      <c r="AF51" s="3">
        <f t="shared" ref="AF51:AI58" si="9">IF(AF15&lt;AF40,"Below Detection",AF15)</f>
        <v>1.0342515172413793</v>
      </c>
      <c r="AG51" s="3" t="str">
        <f t="shared" si="9"/>
        <v>Below Detection</v>
      </c>
      <c r="AH51" s="3">
        <f t="shared" si="9"/>
        <v>0.4032462413793102</v>
      </c>
      <c r="AI51" s="3" t="str">
        <f t="shared" si="9"/>
        <v>Below Detection</v>
      </c>
      <c r="AJ51" s="3">
        <f t="shared" ref="AJ51:AJ58" si="10">SUM(X51:AI51)</f>
        <v>100.63383396551723</v>
      </c>
    </row>
    <row r="52" spans="1:36" x14ac:dyDescent="0.25">
      <c r="A52" t="s">
        <v>126</v>
      </c>
      <c r="G52">
        <v>6.999E-3</v>
      </c>
      <c r="H52">
        <v>0.13757</v>
      </c>
      <c r="I52">
        <v>54.989600000000003</v>
      </c>
      <c r="J52">
        <v>1.57853</v>
      </c>
      <c r="K52">
        <v>22.191199999999998</v>
      </c>
      <c r="L52">
        <v>1.3655600000000001</v>
      </c>
      <c r="M52">
        <v>17.4648</v>
      </c>
      <c r="N52">
        <v>2.75413</v>
      </c>
      <c r="O52">
        <v>0.80288599999999999</v>
      </c>
      <c r="P52">
        <v>-2.8289999999999999E-2</v>
      </c>
      <c r="Q52">
        <v>0.318216</v>
      </c>
      <c r="R52">
        <v>0.25580599999999998</v>
      </c>
      <c r="S52">
        <v>0</v>
      </c>
      <c r="T52">
        <v>101.837</v>
      </c>
      <c r="U52">
        <v>45.595100000000002</v>
      </c>
      <c r="W52" s="2" t="s">
        <v>154</v>
      </c>
      <c r="X52" s="3" t="str">
        <f t="shared" si="8"/>
        <v>Below Detection</v>
      </c>
      <c r="Y52" s="3" t="str">
        <f t="shared" si="8"/>
        <v>Below Detection</v>
      </c>
      <c r="Z52" s="3">
        <v>54.353877419354845</v>
      </c>
      <c r="AA52" s="3">
        <v>2.3349183870967742</v>
      </c>
      <c r="AB52" s="3">
        <v>22.470048387096774</v>
      </c>
      <c r="AC52" s="3">
        <v>1.2588084193548386</v>
      </c>
      <c r="AD52" s="3">
        <v>16.538332258064518</v>
      </c>
      <c r="AE52" s="3">
        <v>2.1497603225806454</v>
      </c>
      <c r="AF52" s="3">
        <f t="shared" si="9"/>
        <v>1.0117943225806447</v>
      </c>
      <c r="AG52" s="3" t="str">
        <f t="shared" si="9"/>
        <v>Below Detection</v>
      </c>
      <c r="AH52" s="3">
        <f t="shared" si="9"/>
        <v>0.57265345161290315</v>
      </c>
      <c r="AI52" s="3" t="str">
        <f t="shared" si="9"/>
        <v>Below Detection</v>
      </c>
      <c r="AJ52" s="3">
        <f t="shared" si="10"/>
        <v>100.69019296774194</v>
      </c>
    </row>
    <row r="53" spans="1:36" x14ac:dyDescent="0.25">
      <c r="A53" t="s">
        <v>127</v>
      </c>
      <c r="G53">
        <v>-7.1160000000000001E-2</v>
      </c>
      <c r="H53">
        <v>0.13800299999999999</v>
      </c>
      <c r="I53">
        <v>55.759500000000003</v>
      </c>
      <c r="J53">
        <v>1.6433800000000001</v>
      </c>
      <c r="K53">
        <v>22.032499999999999</v>
      </c>
      <c r="L53">
        <v>1.47177</v>
      </c>
      <c r="M53">
        <v>16.7896</v>
      </c>
      <c r="N53">
        <v>2.7494800000000001</v>
      </c>
      <c r="O53">
        <v>0.88090199999999996</v>
      </c>
      <c r="P53">
        <v>7.8700000000000003E-3</v>
      </c>
      <c r="Q53">
        <v>0.27394200000000002</v>
      </c>
      <c r="R53">
        <v>0.194746</v>
      </c>
      <c r="S53">
        <v>0</v>
      </c>
      <c r="T53">
        <v>101.871</v>
      </c>
      <c r="U53">
        <v>45.768300000000004</v>
      </c>
      <c r="W53" s="2" t="s">
        <v>171</v>
      </c>
      <c r="X53" s="3" t="str">
        <f t="shared" si="8"/>
        <v>Below Detection</v>
      </c>
      <c r="Y53" s="3" t="str">
        <f t="shared" si="8"/>
        <v>Below Detection</v>
      </c>
      <c r="Z53" s="3">
        <v>54.308260714285716</v>
      </c>
      <c r="AA53" s="3">
        <v>2.3646989285714279</v>
      </c>
      <c r="AB53" s="3">
        <v>22.306217857142858</v>
      </c>
      <c r="AC53" s="3">
        <v>1.6529350000000005</v>
      </c>
      <c r="AD53" s="3">
        <v>15.259303571428573</v>
      </c>
      <c r="AE53" s="3">
        <v>2.2104060714285714</v>
      </c>
      <c r="AF53" s="3">
        <f t="shared" si="9"/>
        <v>1.7857320714285716</v>
      </c>
      <c r="AG53" s="3" t="str">
        <f t="shared" si="9"/>
        <v>Below Detection</v>
      </c>
      <c r="AH53" s="3">
        <f t="shared" si="9"/>
        <v>0.73745996428571448</v>
      </c>
      <c r="AI53" s="3" t="str">
        <f t="shared" si="9"/>
        <v>Below Detection</v>
      </c>
      <c r="AJ53" s="3">
        <f t="shared" si="10"/>
        <v>100.62501417857143</v>
      </c>
    </row>
    <row r="54" spans="1:36" x14ac:dyDescent="0.25">
      <c r="A54" t="s">
        <v>128</v>
      </c>
      <c r="G54">
        <v>6.744E-3</v>
      </c>
      <c r="H54">
        <v>0.13694500000000001</v>
      </c>
      <c r="I54">
        <v>52.9255</v>
      </c>
      <c r="J54">
        <v>1.6430499999999999</v>
      </c>
      <c r="K54">
        <v>23.8078</v>
      </c>
      <c r="L54">
        <v>1.32931</v>
      </c>
      <c r="M54">
        <v>17.777699999999999</v>
      </c>
      <c r="N54">
        <v>2.6166299999999998</v>
      </c>
      <c r="O54">
        <v>1.11382</v>
      </c>
      <c r="P54">
        <v>-2.8049999999999999E-2</v>
      </c>
      <c r="Q54">
        <v>0.38418400000000003</v>
      </c>
      <c r="R54">
        <v>9.1660000000000005E-3</v>
      </c>
      <c r="S54">
        <v>0</v>
      </c>
      <c r="T54">
        <v>101.723</v>
      </c>
      <c r="U54">
        <v>45.208399999999997</v>
      </c>
      <c r="W54" s="2" t="s">
        <v>186</v>
      </c>
      <c r="X54" s="3" t="str">
        <f t="shared" si="8"/>
        <v>Below Detection</v>
      </c>
      <c r="Y54" s="3" t="str">
        <f t="shared" si="8"/>
        <v>Below Detection</v>
      </c>
      <c r="Z54" s="3">
        <v>53.576541176470592</v>
      </c>
      <c r="AA54" s="3">
        <v>2.6442417647058827</v>
      </c>
      <c r="AB54" s="3">
        <v>21.090652941176469</v>
      </c>
      <c r="AC54" s="3">
        <v>1.4093329411764708</v>
      </c>
      <c r="AD54" s="3">
        <v>17.137047058823526</v>
      </c>
      <c r="AE54" s="3">
        <v>2.99794705882353</v>
      </c>
      <c r="AF54" s="3">
        <f t="shared" si="9"/>
        <v>1.0956893529411769</v>
      </c>
      <c r="AG54" s="3" t="str">
        <f t="shared" si="9"/>
        <v>Below Detection</v>
      </c>
      <c r="AH54" s="3">
        <f t="shared" si="9"/>
        <v>0.68836847058823525</v>
      </c>
      <c r="AI54" s="3" t="str">
        <f t="shared" si="9"/>
        <v>Below Detection</v>
      </c>
      <c r="AJ54" s="3">
        <f t="shared" si="10"/>
        <v>100.63982076470587</v>
      </c>
    </row>
    <row r="55" spans="1:36" x14ac:dyDescent="0.25">
      <c r="A55" t="s">
        <v>129</v>
      </c>
      <c r="G55">
        <v>6.8459999999999997E-3</v>
      </c>
      <c r="H55">
        <v>0.13669600000000001</v>
      </c>
      <c r="I55">
        <v>53.264099999999999</v>
      </c>
      <c r="J55">
        <v>2.3492600000000001</v>
      </c>
      <c r="K55">
        <v>21.529699999999998</v>
      </c>
      <c r="L55">
        <v>1.43119</v>
      </c>
      <c r="M55">
        <v>17.841799999999999</v>
      </c>
      <c r="N55">
        <v>2.5902099999999999</v>
      </c>
      <c r="O55">
        <v>0.80154099999999995</v>
      </c>
      <c r="P55">
        <v>-2.8340000000000001E-2</v>
      </c>
      <c r="Q55">
        <v>0.22799700000000001</v>
      </c>
      <c r="R55">
        <v>-0.11518</v>
      </c>
      <c r="S55">
        <v>0</v>
      </c>
      <c r="T55">
        <v>100.036</v>
      </c>
      <c r="U55">
        <v>44.5199</v>
      </c>
      <c r="W55" s="2" t="s">
        <v>202</v>
      </c>
      <c r="X55" s="3" t="str">
        <f t="shared" si="8"/>
        <v>Below Detection</v>
      </c>
      <c r="Y55" s="3" t="str">
        <f t="shared" si="8"/>
        <v>Below Detection</v>
      </c>
      <c r="Z55" s="3">
        <v>54.542810000000003</v>
      </c>
      <c r="AA55" s="3">
        <v>2.4848653333333326</v>
      </c>
      <c r="AB55" s="3">
        <v>22.502913333333328</v>
      </c>
      <c r="AC55" s="3">
        <v>1.3679278666666668</v>
      </c>
      <c r="AD55" s="3">
        <v>15.239843333333331</v>
      </c>
      <c r="AE55" s="3">
        <v>2.5085530000000005</v>
      </c>
      <c r="AF55" s="3">
        <f t="shared" si="9"/>
        <v>1.1174085</v>
      </c>
      <c r="AG55" s="3" t="str">
        <f t="shared" si="9"/>
        <v>Below Detection</v>
      </c>
      <c r="AH55" s="3">
        <f t="shared" si="9"/>
        <v>0.5917294666666667</v>
      </c>
      <c r="AI55" s="3" t="str">
        <f t="shared" si="9"/>
        <v>Below Detection</v>
      </c>
      <c r="AJ55" s="3">
        <f t="shared" si="10"/>
        <v>100.35605083333331</v>
      </c>
    </row>
    <row r="56" spans="1:36" x14ac:dyDescent="0.25">
      <c r="A56" t="s">
        <v>130</v>
      </c>
      <c r="G56">
        <v>8.5622000000000004E-2</v>
      </c>
      <c r="H56">
        <v>0.13783300000000001</v>
      </c>
      <c r="I56">
        <v>55.636000000000003</v>
      </c>
      <c r="J56">
        <v>2.22071</v>
      </c>
      <c r="K56">
        <v>22.158300000000001</v>
      </c>
      <c r="L56">
        <v>1.5384800000000001</v>
      </c>
      <c r="M56">
        <v>16.329000000000001</v>
      </c>
      <c r="N56">
        <v>2.30722</v>
      </c>
      <c r="O56">
        <v>0.87983500000000003</v>
      </c>
      <c r="P56">
        <v>-1.017E-2</v>
      </c>
      <c r="Q56">
        <v>0.4718</v>
      </c>
      <c r="R56">
        <v>7.0850999999999997E-2</v>
      </c>
      <c r="S56">
        <v>0</v>
      </c>
      <c r="T56">
        <v>101.82599999999999</v>
      </c>
      <c r="U56">
        <v>45.652299999999997</v>
      </c>
      <c r="W56" s="2" t="s">
        <v>218</v>
      </c>
      <c r="X56" s="3" t="str">
        <f t="shared" si="8"/>
        <v>Below Detection</v>
      </c>
      <c r="Y56" s="3" t="str">
        <f t="shared" si="8"/>
        <v>Below Detection</v>
      </c>
      <c r="Z56" s="3">
        <v>54.705572000000004</v>
      </c>
      <c r="AA56" s="3">
        <v>2.3898435999999994</v>
      </c>
      <c r="AB56" s="3">
        <v>22.349924000000001</v>
      </c>
      <c r="AC56" s="3">
        <v>1.4447760000000005</v>
      </c>
      <c r="AD56" s="3">
        <v>15.786824000000001</v>
      </c>
      <c r="AE56" s="3">
        <v>2.5723919999999998</v>
      </c>
      <c r="AF56" s="3">
        <f t="shared" si="9"/>
        <v>1.0722673199999999</v>
      </c>
      <c r="AG56" s="3" t="str">
        <f t="shared" si="9"/>
        <v>Below Detection</v>
      </c>
      <c r="AH56" s="3">
        <f t="shared" si="9"/>
        <v>0.42093963999999984</v>
      </c>
      <c r="AI56" s="3" t="str">
        <f t="shared" si="9"/>
        <v>Below Detection</v>
      </c>
      <c r="AJ56" s="3">
        <f t="shared" si="10"/>
        <v>100.74253856</v>
      </c>
    </row>
    <row r="57" spans="1:36" x14ac:dyDescent="0.25">
      <c r="A57" t="s">
        <v>131</v>
      </c>
      <c r="G57">
        <v>-7.177E-2</v>
      </c>
      <c r="H57">
        <v>-7.911E-2</v>
      </c>
      <c r="I57">
        <v>55.188000000000002</v>
      </c>
      <c r="J57">
        <v>1.77024</v>
      </c>
      <c r="K57">
        <v>21.741199999999999</v>
      </c>
      <c r="L57">
        <v>1.25671</v>
      </c>
      <c r="M57">
        <v>18.2361</v>
      </c>
      <c r="N57">
        <v>2.0553400000000002</v>
      </c>
      <c r="O57">
        <v>1.1906300000000001</v>
      </c>
      <c r="P57">
        <v>7.2830000000000004E-3</v>
      </c>
      <c r="Q57">
        <v>0.36124000000000001</v>
      </c>
      <c r="R57">
        <v>6.9466E-2</v>
      </c>
      <c r="S57">
        <v>0</v>
      </c>
      <c r="T57">
        <v>101.72499999999999</v>
      </c>
      <c r="U57">
        <v>45.349899999999998</v>
      </c>
      <c r="W57" s="2" t="s">
        <v>234</v>
      </c>
      <c r="X57" s="3" t="str">
        <f t="shared" si="8"/>
        <v>Below Detection</v>
      </c>
      <c r="Y57" s="3" t="str">
        <f t="shared" si="8"/>
        <v>Below Detection</v>
      </c>
      <c r="Z57" s="3">
        <v>54.610647619047619</v>
      </c>
      <c r="AA57" s="3">
        <v>2.1751138095238098</v>
      </c>
      <c r="AB57" s="3">
        <v>21.972414285714283</v>
      </c>
      <c r="AC57" s="3">
        <v>1.4913876190476192</v>
      </c>
      <c r="AD57" s="3">
        <v>16.495909523809523</v>
      </c>
      <c r="AE57" s="3">
        <v>2.6185314285714285</v>
      </c>
      <c r="AF57" s="3">
        <f t="shared" si="9"/>
        <v>1.0278607142857143</v>
      </c>
      <c r="AG57" s="3" t="str">
        <f t="shared" si="9"/>
        <v>Below Detection</v>
      </c>
      <c r="AH57" s="3">
        <f t="shared" si="9"/>
        <v>0.44322476190476207</v>
      </c>
      <c r="AI57" s="3" t="str">
        <f t="shared" si="9"/>
        <v>Below Detection</v>
      </c>
      <c r="AJ57" s="3">
        <f t="shared" si="10"/>
        <v>100.83508976190475</v>
      </c>
    </row>
    <row r="58" spans="1:36" x14ac:dyDescent="0.25">
      <c r="A58" t="s">
        <v>132</v>
      </c>
      <c r="G58">
        <v>8.6301000000000003E-2</v>
      </c>
      <c r="H58">
        <v>-7.9219999999999999E-2</v>
      </c>
      <c r="I58">
        <v>54.103499999999997</v>
      </c>
      <c r="J58">
        <v>2.4058099999999998</v>
      </c>
      <c r="K58">
        <v>21.154399999999999</v>
      </c>
      <c r="L58">
        <v>1.49627</v>
      </c>
      <c r="M58">
        <v>16.808800000000002</v>
      </c>
      <c r="N58">
        <v>2.8357700000000001</v>
      </c>
      <c r="O58">
        <v>1.34172</v>
      </c>
      <c r="P58">
        <v>2.4760000000000001E-2</v>
      </c>
      <c r="Q58">
        <v>0.33628599999999997</v>
      </c>
      <c r="R58">
        <v>0.37512800000000002</v>
      </c>
      <c r="S58">
        <v>0</v>
      </c>
      <c r="T58">
        <v>100.89</v>
      </c>
      <c r="U58">
        <v>44.85</v>
      </c>
      <c r="W58" s="2" t="s">
        <v>250</v>
      </c>
      <c r="X58" s="3" t="str">
        <f>IF(X22&lt;X47,"Below Detection",X22)</f>
        <v>Below Detection</v>
      </c>
      <c r="Y58" s="3" t="str">
        <f t="shared" ref="Y58" si="11">IF(Y22&lt;Y47,"Below Detection",Y22)</f>
        <v>Below Detection</v>
      </c>
      <c r="Z58" s="3">
        <v>54.185381818181824</v>
      </c>
      <c r="AA58" s="3">
        <v>2.7431799999999993</v>
      </c>
      <c r="AB58" s="3">
        <v>21.003409090909091</v>
      </c>
      <c r="AC58" s="3">
        <v>1.2788075000000001</v>
      </c>
      <c r="AD58" s="3">
        <v>16.954509090909092</v>
      </c>
      <c r="AE58" s="3">
        <v>2.5862077272727273</v>
      </c>
      <c r="AF58" s="3">
        <f t="shared" si="9"/>
        <v>0.97569627272727288</v>
      </c>
      <c r="AG58" s="3" t="str">
        <f t="shared" si="9"/>
        <v>Below Detection</v>
      </c>
      <c r="AH58" s="3">
        <f t="shared" si="9"/>
        <v>0.91832309090909081</v>
      </c>
      <c r="AI58" s="3" t="str">
        <f t="shared" si="9"/>
        <v>Below Detection</v>
      </c>
      <c r="AJ58" s="3">
        <f t="shared" si="10"/>
        <v>100.64551459090909</v>
      </c>
    </row>
    <row r="59" spans="1:36" x14ac:dyDescent="0.25">
      <c r="A59" t="s">
        <v>133</v>
      </c>
      <c r="G59">
        <v>-7.1440000000000003E-2</v>
      </c>
      <c r="H59">
        <v>0.13764499999999999</v>
      </c>
      <c r="I59">
        <v>54.406700000000001</v>
      </c>
      <c r="J59">
        <v>2.47817</v>
      </c>
      <c r="K59">
        <v>22.075800000000001</v>
      </c>
      <c r="L59">
        <v>1.7136499999999999</v>
      </c>
      <c r="M59">
        <v>16.491</v>
      </c>
      <c r="N59">
        <v>3.4097900000000001</v>
      </c>
      <c r="O59">
        <v>0.72415399999999996</v>
      </c>
      <c r="P59">
        <v>-1.017E-2</v>
      </c>
      <c r="Q59">
        <v>0.25042999999999999</v>
      </c>
      <c r="R59">
        <v>-5.2429999999999997E-2</v>
      </c>
      <c r="S59">
        <v>0</v>
      </c>
      <c r="T59">
        <v>101.553</v>
      </c>
      <c r="U59">
        <v>45.451900000000002</v>
      </c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6" x14ac:dyDescent="0.25">
      <c r="A60" t="s">
        <v>134</v>
      </c>
      <c r="G60">
        <v>7.0860000000000003E-3</v>
      </c>
      <c r="H60">
        <v>-7.8939999999999996E-2</v>
      </c>
      <c r="I60">
        <v>53.818199999999997</v>
      </c>
      <c r="J60">
        <v>2.0282300000000002</v>
      </c>
      <c r="K60">
        <v>21.433499999999999</v>
      </c>
      <c r="L60">
        <v>1.4160999999999999</v>
      </c>
      <c r="M60">
        <v>16.170999999999999</v>
      </c>
      <c r="N60">
        <v>2.8351799999999998</v>
      </c>
      <c r="O60">
        <v>0.72472800000000004</v>
      </c>
      <c r="P60">
        <v>4.3425999999999999E-2</v>
      </c>
      <c r="Q60">
        <v>0.33971200000000001</v>
      </c>
      <c r="R60">
        <v>0.13264500000000001</v>
      </c>
      <c r="S60">
        <v>0</v>
      </c>
      <c r="T60">
        <v>98.870900000000006</v>
      </c>
      <c r="U60">
        <v>44.310400000000001</v>
      </c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6" x14ac:dyDescent="0.25">
      <c r="A61" t="s">
        <v>135</v>
      </c>
      <c r="G61">
        <v>8.6366999999999999E-2</v>
      </c>
      <c r="H61">
        <v>-7.9200000000000007E-2</v>
      </c>
      <c r="I61">
        <v>54.581699999999998</v>
      </c>
      <c r="J61">
        <v>2.4065799999999999</v>
      </c>
      <c r="K61">
        <v>21.389199999999999</v>
      </c>
      <c r="L61">
        <v>1.9545399999999999</v>
      </c>
      <c r="M61">
        <v>16.580100000000002</v>
      </c>
      <c r="N61">
        <v>2.6329699999999998</v>
      </c>
      <c r="O61">
        <v>1.18649</v>
      </c>
      <c r="P61">
        <v>6.9829999999999996E-3</v>
      </c>
      <c r="Q61">
        <v>0.53439999999999999</v>
      </c>
      <c r="R61">
        <v>0.31368499999999999</v>
      </c>
      <c r="S61">
        <v>0</v>
      </c>
      <c r="T61">
        <v>101.59399999999999</v>
      </c>
      <c r="U61">
        <v>45.210299999999997</v>
      </c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6" x14ac:dyDescent="0.25">
      <c r="A62" t="s">
        <v>18</v>
      </c>
      <c r="G62">
        <v>6.8120000000000003E-3</v>
      </c>
      <c r="H62">
        <v>0.13619100000000001</v>
      </c>
      <c r="I62">
        <v>54.6753</v>
      </c>
      <c r="J62">
        <v>1.5116000000000001</v>
      </c>
      <c r="K62">
        <v>20.851700000000001</v>
      </c>
      <c r="L62">
        <v>1.50291</v>
      </c>
      <c r="M62">
        <v>18.807400000000001</v>
      </c>
      <c r="N62">
        <v>2.08866</v>
      </c>
      <c r="O62">
        <v>1.5000899999999999</v>
      </c>
      <c r="P62">
        <v>-1.085E-2</v>
      </c>
      <c r="Q62">
        <v>0.22723499999999999</v>
      </c>
      <c r="R62">
        <v>0.12962899999999999</v>
      </c>
      <c r="S62">
        <v>0</v>
      </c>
      <c r="T62">
        <v>101.42700000000001</v>
      </c>
      <c r="U62">
        <v>45.0901</v>
      </c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6" x14ac:dyDescent="0.25">
      <c r="A63" t="s">
        <v>136</v>
      </c>
      <c r="G63">
        <v>8.5331000000000004E-2</v>
      </c>
      <c r="H63">
        <v>-7.9030000000000003E-2</v>
      </c>
      <c r="I63">
        <v>52.625700000000002</v>
      </c>
      <c r="J63">
        <v>2.1556700000000002</v>
      </c>
      <c r="K63">
        <v>22.621200000000002</v>
      </c>
      <c r="L63">
        <v>1.6077999999999999</v>
      </c>
      <c r="M63">
        <v>17.151900000000001</v>
      </c>
      <c r="N63">
        <v>2.7317900000000002</v>
      </c>
      <c r="O63">
        <v>1.0344599999999999</v>
      </c>
      <c r="P63">
        <v>-4.6080000000000003E-2</v>
      </c>
      <c r="Q63">
        <v>0.36045700000000003</v>
      </c>
      <c r="R63">
        <v>-5.3330000000000002E-2</v>
      </c>
      <c r="S63">
        <v>0</v>
      </c>
      <c r="T63">
        <v>100.196</v>
      </c>
      <c r="U63">
        <v>44.510199999999998</v>
      </c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6" x14ac:dyDescent="0.25">
      <c r="A64" t="s">
        <v>137</v>
      </c>
      <c r="G64">
        <v>7.0489999999999997E-3</v>
      </c>
      <c r="H64">
        <v>-7.9060000000000005E-2</v>
      </c>
      <c r="I64">
        <v>54.736600000000003</v>
      </c>
      <c r="J64">
        <v>2.0267400000000002</v>
      </c>
      <c r="K64">
        <v>20.507100000000001</v>
      </c>
      <c r="L64">
        <v>1.8193600000000001</v>
      </c>
      <c r="M64">
        <v>16.840499999999999</v>
      </c>
      <c r="N64">
        <v>2.9393199999999999</v>
      </c>
      <c r="O64">
        <v>1.26712</v>
      </c>
      <c r="P64">
        <v>7.2950000000000003E-3</v>
      </c>
      <c r="Q64">
        <v>0.359846</v>
      </c>
      <c r="R64">
        <v>-5.3690000000000002E-2</v>
      </c>
      <c r="S64">
        <v>0</v>
      </c>
      <c r="T64">
        <v>100.378</v>
      </c>
      <c r="U64">
        <v>44.883099999999999</v>
      </c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21" x14ac:dyDescent="0.25">
      <c r="G65">
        <v>6.8100000000000001E-3</v>
      </c>
      <c r="H65">
        <v>-7.9079999999999998E-2</v>
      </c>
      <c r="I65">
        <v>52.754300000000001</v>
      </c>
      <c r="J65">
        <v>1.5768200000000001</v>
      </c>
      <c r="K65">
        <v>21.611000000000001</v>
      </c>
      <c r="L65">
        <v>1.62852</v>
      </c>
      <c r="M65">
        <v>17.986999999999998</v>
      </c>
      <c r="N65">
        <v>2.7968999999999999</v>
      </c>
      <c r="O65">
        <v>0.72369700000000003</v>
      </c>
      <c r="P65">
        <v>2.4983999999999999E-2</v>
      </c>
      <c r="Q65">
        <v>0.47191</v>
      </c>
      <c r="R65">
        <v>0.25387700000000002</v>
      </c>
      <c r="S65">
        <v>0</v>
      </c>
      <c r="T65">
        <v>99.756699999999995</v>
      </c>
      <c r="U65">
        <v>44.356299999999997</v>
      </c>
    </row>
    <row r="66" spans="1:21" x14ac:dyDescent="0.25">
      <c r="G66">
        <v>6.7780000000000002E-3</v>
      </c>
      <c r="H66">
        <v>-7.9119999999999996E-2</v>
      </c>
      <c r="I66">
        <v>53.277900000000002</v>
      </c>
      <c r="J66">
        <v>1.8333600000000001</v>
      </c>
      <c r="K66">
        <v>21.585999999999999</v>
      </c>
      <c r="L66">
        <v>1.64381</v>
      </c>
      <c r="M66">
        <v>18.256900000000002</v>
      </c>
      <c r="N66">
        <v>3.1604999999999999</v>
      </c>
      <c r="O66">
        <v>1.1116900000000001</v>
      </c>
      <c r="P66">
        <v>2.4843E-2</v>
      </c>
      <c r="Q66">
        <v>0.20540700000000001</v>
      </c>
      <c r="R66">
        <v>6.8802000000000002E-2</v>
      </c>
      <c r="S66">
        <v>0</v>
      </c>
      <c r="T66">
        <v>101.09699999999999</v>
      </c>
      <c r="U66">
        <v>44.876399999999997</v>
      </c>
    </row>
    <row r="67" spans="1:21" x14ac:dyDescent="0.25">
      <c r="G67">
        <v>7.0959999999999999E-3</v>
      </c>
      <c r="H67">
        <v>-7.9149999999999998E-2</v>
      </c>
      <c r="I67">
        <v>54.341200000000001</v>
      </c>
      <c r="J67">
        <v>2.8591099999999998</v>
      </c>
      <c r="K67">
        <v>20.7014</v>
      </c>
      <c r="L67">
        <v>1.4088400000000001</v>
      </c>
      <c r="M67">
        <v>16.743099999999998</v>
      </c>
      <c r="N67">
        <v>2.50176</v>
      </c>
      <c r="O67">
        <v>0.87757300000000005</v>
      </c>
      <c r="P67">
        <v>-6.3880000000000006E-2</v>
      </c>
      <c r="Q67">
        <v>0.40341199999999999</v>
      </c>
      <c r="R67">
        <v>6.8555000000000005E-2</v>
      </c>
      <c r="S67">
        <v>0</v>
      </c>
      <c r="T67">
        <v>99.769000000000005</v>
      </c>
      <c r="U67">
        <v>44.5152</v>
      </c>
    </row>
    <row r="68" spans="1:21" x14ac:dyDescent="0.25">
      <c r="G68">
        <v>8.6264999999999994E-2</v>
      </c>
      <c r="H68">
        <v>-7.9289999999999999E-2</v>
      </c>
      <c r="I68">
        <v>52.902500000000003</v>
      </c>
      <c r="J68">
        <v>2.4046400000000001</v>
      </c>
      <c r="K68">
        <v>21.1784</v>
      </c>
      <c r="L68">
        <v>1.3192600000000001</v>
      </c>
      <c r="M68">
        <v>17.745999999999999</v>
      </c>
      <c r="N68">
        <v>2.9616099999999999</v>
      </c>
      <c r="O68">
        <v>1.3411200000000001</v>
      </c>
      <c r="P68">
        <v>-2.8750000000000001E-2</v>
      </c>
      <c r="Q68">
        <v>0.53468099999999996</v>
      </c>
      <c r="R68">
        <v>0.373973</v>
      </c>
      <c r="S68">
        <v>0</v>
      </c>
      <c r="T68">
        <v>100.74</v>
      </c>
      <c r="U68">
        <v>44.560299999999998</v>
      </c>
    </row>
    <row r="69" spans="1:21" x14ac:dyDescent="0.25">
      <c r="G69">
        <v>6.986E-3</v>
      </c>
      <c r="H69">
        <v>-7.8979999999999995E-2</v>
      </c>
      <c r="I69">
        <v>53.709299999999999</v>
      </c>
      <c r="J69">
        <v>2.0257000000000001</v>
      </c>
      <c r="K69">
        <v>22.7455</v>
      </c>
      <c r="L69">
        <v>1.43116</v>
      </c>
      <c r="M69">
        <v>16.5121</v>
      </c>
      <c r="N69">
        <v>3.2216900000000002</v>
      </c>
      <c r="O69">
        <v>1.3448899999999999</v>
      </c>
      <c r="P69">
        <v>-2.8049999999999999E-2</v>
      </c>
      <c r="Q69">
        <v>0.51502999999999999</v>
      </c>
      <c r="R69">
        <v>0.13155800000000001</v>
      </c>
      <c r="S69">
        <v>0</v>
      </c>
      <c r="T69">
        <v>101.53700000000001</v>
      </c>
      <c r="U69">
        <v>45.254300000000001</v>
      </c>
    </row>
    <row r="70" spans="1:21" x14ac:dyDescent="0.25">
      <c r="G70">
        <v>6.8380000000000003E-3</v>
      </c>
      <c r="H70">
        <v>-7.9140000000000002E-2</v>
      </c>
      <c r="I70">
        <v>53.356400000000001</v>
      </c>
      <c r="J70">
        <v>2.2825799999999998</v>
      </c>
      <c r="K70">
        <v>21.658100000000001</v>
      </c>
      <c r="L70">
        <v>1.3594299999999999</v>
      </c>
      <c r="M70">
        <v>17.9757</v>
      </c>
      <c r="N70">
        <v>2.4708199999999998</v>
      </c>
      <c r="O70">
        <v>0.87841000000000002</v>
      </c>
      <c r="P70">
        <v>-4.6219999999999997E-2</v>
      </c>
      <c r="Q70">
        <v>0.47087699999999999</v>
      </c>
      <c r="R70">
        <v>6.8652000000000005E-2</v>
      </c>
      <c r="S70">
        <v>0</v>
      </c>
      <c r="T70">
        <v>100.402</v>
      </c>
      <c r="U70">
        <v>44.593800000000002</v>
      </c>
    </row>
    <row r="71" spans="1:21" x14ac:dyDescent="0.25">
      <c r="G71">
        <v>6.7619999999999998E-3</v>
      </c>
      <c r="H71">
        <v>-7.9100000000000004E-2</v>
      </c>
      <c r="I71">
        <v>53.032299999999999</v>
      </c>
      <c r="J71">
        <v>2.1539899999999998</v>
      </c>
      <c r="K71">
        <v>22.638500000000001</v>
      </c>
      <c r="L71">
        <v>1.4654100000000001</v>
      </c>
      <c r="M71">
        <v>17.861599999999999</v>
      </c>
      <c r="N71">
        <v>2.9736400000000001</v>
      </c>
      <c r="O71">
        <v>1.18906</v>
      </c>
      <c r="P71">
        <v>4.2602000000000001E-2</v>
      </c>
      <c r="Q71">
        <v>0.47051300000000001</v>
      </c>
      <c r="R71">
        <v>7.2989999999999999E-3</v>
      </c>
      <c r="S71">
        <v>0</v>
      </c>
      <c r="T71">
        <v>101.76300000000001</v>
      </c>
      <c r="U71">
        <v>45.091200000000001</v>
      </c>
    </row>
    <row r="73" spans="1:21" x14ac:dyDescent="0.25">
      <c r="F73" t="s">
        <v>40</v>
      </c>
      <c r="G73">
        <f>AVERAGE(G43:G71)</f>
        <v>1.5096413793103447E-2</v>
      </c>
      <c r="H73">
        <f t="shared" ref="H73:U73" si="12">AVERAGE(H43:H71)</f>
        <v>3.2803827586206889E-2</v>
      </c>
      <c r="I73">
        <f t="shared" si="12"/>
        <v>53.890613793103455</v>
      </c>
      <c r="J73">
        <f t="shared" si="12"/>
        <v>2.0572803448275865</v>
      </c>
      <c r="K73">
        <f t="shared" si="12"/>
        <v>21.931731034482759</v>
      </c>
      <c r="L73">
        <f t="shared" si="12"/>
        <v>1.5265072413793106</v>
      </c>
      <c r="M73">
        <f t="shared" si="12"/>
        <v>17.144231034482758</v>
      </c>
      <c r="N73">
        <f t="shared" si="12"/>
        <v>2.6459727586206898</v>
      </c>
      <c r="O73">
        <f t="shared" si="12"/>
        <v>1.0342515172413793</v>
      </c>
      <c r="P73">
        <f t="shared" si="12"/>
        <v>-9.8573448275862102E-3</v>
      </c>
      <c r="Q73">
        <f t="shared" si="12"/>
        <v>0.4032462413793102</v>
      </c>
      <c r="R73">
        <f t="shared" si="12"/>
        <v>9.5081448275862054E-2</v>
      </c>
      <c r="S73">
        <f t="shared" si="12"/>
        <v>0</v>
      </c>
      <c r="T73">
        <f t="shared" si="12"/>
        <v>100.76699310344826</v>
      </c>
      <c r="U73">
        <f t="shared" si="12"/>
        <v>44.919875862068984</v>
      </c>
    </row>
    <row r="74" spans="1:21" x14ac:dyDescent="0.25">
      <c r="F74" t="s">
        <v>41</v>
      </c>
      <c r="G74">
        <f>STDEV(G43:G71)/SQRT((COUNT(G43:G71)))</f>
        <v>9.023921037193891E-3</v>
      </c>
      <c r="H74">
        <f t="shared" ref="H74:U74" si="13">STDEV(H43:H71)/SQRT((COUNT(H43:H71)))</f>
        <v>2.5451722903447316E-2</v>
      </c>
      <c r="I74">
        <f t="shared" si="13"/>
        <v>0.19003913841926459</v>
      </c>
      <c r="J74">
        <f t="shared" si="13"/>
        <v>7.5133735067496321E-2</v>
      </c>
      <c r="K74">
        <f t="shared" si="13"/>
        <v>0.18633602249272702</v>
      </c>
      <c r="L74">
        <f t="shared" si="13"/>
        <v>2.9941029874157976E-2</v>
      </c>
      <c r="M74">
        <f t="shared" si="13"/>
        <v>0.14089642766114099</v>
      </c>
      <c r="N74">
        <f t="shared" si="13"/>
        <v>7.4985297491415012E-2</v>
      </c>
      <c r="O74">
        <f t="shared" si="13"/>
        <v>4.7369482666014734E-2</v>
      </c>
      <c r="P74">
        <f t="shared" si="13"/>
        <v>6.6360577321793544E-3</v>
      </c>
      <c r="Q74">
        <f t="shared" si="13"/>
        <v>2.1287450255975504E-2</v>
      </c>
      <c r="R74">
        <f t="shared" si="13"/>
        <v>2.5591362990245132E-2</v>
      </c>
      <c r="S74">
        <f t="shared" si="13"/>
        <v>0</v>
      </c>
      <c r="T74">
        <f t="shared" si="13"/>
        <v>0.17582421513785623</v>
      </c>
      <c r="U74">
        <f t="shared" si="13"/>
        <v>8.3707925341067538E-2</v>
      </c>
    </row>
    <row r="77" spans="1:21" x14ac:dyDescent="0.25">
      <c r="A77" s="2" t="s">
        <v>154</v>
      </c>
      <c r="G77" s="2" t="s">
        <v>23</v>
      </c>
      <c r="H77" s="2" t="s">
        <v>24</v>
      </c>
      <c r="I77" s="2" t="s">
        <v>25</v>
      </c>
      <c r="J77" s="2" t="s">
        <v>26</v>
      </c>
      <c r="K77" s="2" t="s">
        <v>27</v>
      </c>
      <c r="L77" s="2" t="s">
        <v>28</v>
      </c>
      <c r="M77" s="2" t="s">
        <v>29</v>
      </c>
      <c r="N77" s="2" t="s">
        <v>30</v>
      </c>
      <c r="O77" s="2" t="s">
        <v>31</v>
      </c>
      <c r="P77" s="2" t="s">
        <v>32</v>
      </c>
      <c r="Q77" s="2" t="s">
        <v>33</v>
      </c>
      <c r="R77" s="2" t="s">
        <v>34</v>
      </c>
      <c r="S77" s="2" t="s">
        <v>35</v>
      </c>
      <c r="T77" s="2" t="s">
        <v>36</v>
      </c>
      <c r="U77" s="2" t="s">
        <v>37</v>
      </c>
    </row>
    <row r="78" spans="1:21" x14ac:dyDescent="0.25">
      <c r="A78" t="s">
        <v>1</v>
      </c>
      <c r="G78">
        <v>6.927E-3</v>
      </c>
      <c r="H78">
        <v>-7.9200000000000007E-2</v>
      </c>
      <c r="I78">
        <v>53.401699999999998</v>
      </c>
      <c r="J78">
        <v>3.0484300000000002</v>
      </c>
      <c r="K78">
        <v>22.262699999999999</v>
      </c>
      <c r="L78">
        <v>1.21299</v>
      </c>
      <c r="M78">
        <v>17.045500000000001</v>
      </c>
      <c r="N78">
        <v>2.93154</v>
      </c>
      <c r="O78">
        <v>1.0316399999999999</v>
      </c>
      <c r="P78">
        <v>-4.641E-2</v>
      </c>
      <c r="Q78">
        <v>0.91021300000000005</v>
      </c>
      <c r="R78">
        <v>6.7792000000000005E-2</v>
      </c>
      <c r="S78">
        <v>0</v>
      </c>
      <c r="T78">
        <v>101.794</v>
      </c>
      <c r="U78">
        <v>45.143999999999998</v>
      </c>
    </row>
    <row r="79" spans="1:21" x14ac:dyDescent="0.25">
      <c r="A79" t="s">
        <v>103</v>
      </c>
      <c r="G79">
        <v>0.32601000000000002</v>
      </c>
      <c r="H79">
        <v>0.13622000000000001</v>
      </c>
      <c r="I79">
        <v>53.8414</v>
      </c>
      <c r="J79">
        <v>3.5553400000000002</v>
      </c>
      <c r="K79">
        <v>20.55</v>
      </c>
      <c r="L79">
        <v>1.2436199999999999</v>
      </c>
      <c r="M79">
        <v>16.714500000000001</v>
      </c>
      <c r="N79">
        <v>2.7516799999999999</v>
      </c>
      <c r="O79">
        <v>0.79689500000000002</v>
      </c>
      <c r="P79">
        <v>-4.6710000000000002E-2</v>
      </c>
      <c r="Q79">
        <v>1.15036</v>
      </c>
      <c r="R79">
        <v>0.31181799999999998</v>
      </c>
      <c r="S79">
        <v>0</v>
      </c>
      <c r="T79">
        <v>101.331</v>
      </c>
      <c r="U79">
        <v>44.940899999999999</v>
      </c>
    </row>
    <row r="80" spans="1:21" x14ac:dyDescent="0.25">
      <c r="A80" t="s">
        <v>104</v>
      </c>
      <c r="G80">
        <v>-7.2539999999999993E-2</v>
      </c>
      <c r="H80">
        <v>-7.9339999999999994E-2</v>
      </c>
      <c r="I80">
        <v>53.495100000000001</v>
      </c>
      <c r="J80">
        <v>2.5975799999999998</v>
      </c>
      <c r="K80">
        <v>21.744900000000001</v>
      </c>
      <c r="L80">
        <v>1.3010900000000001</v>
      </c>
      <c r="M80">
        <v>17.988</v>
      </c>
      <c r="N80">
        <v>2.3908800000000001</v>
      </c>
      <c r="O80">
        <v>1.26356</v>
      </c>
      <c r="P80">
        <v>-1.1169999999999999E-2</v>
      </c>
      <c r="Q80">
        <v>0.97616999999999998</v>
      </c>
      <c r="R80">
        <v>0.189356</v>
      </c>
      <c r="S80">
        <v>0</v>
      </c>
      <c r="T80">
        <v>101.78400000000001</v>
      </c>
      <c r="U80">
        <v>45.020200000000003</v>
      </c>
    </row>
    <row r="81" spans="1:21" x14ac:dyDescent="0.25">
      <c r="A81" t="s">
        <v>4</v>
      </c>
      <c r="G81">
        <v>7.0239999999999999E-3</v>
      </c>
      <c r="H81">
        <v>-7.9329999999999998E-2</v>
      </c>
      <c r="I81">
        <v>54.8063</v>
      </c>
      <c r="J81">
        <v>3.0476000000000001</v>
      </c>
      <c r="K81">
        <v>20.084800000000001</v>
      </c>
      <c r="L81">
        <v>1.3524499999999999</v>
      </c>
      <c r="M81">
        <v>17.252500000000001</v>
      </c>
      <c r="N81">
        <v>2.6125600000000002</v>
      </c>
      <c r="O81">
        <v>1.1084000000000001</v>
      </c>
      <c r="P81">
        <v>2.4375000000000001E-2</v>
      </c>
      <c r="Q81">
        <v>1.19607</v>
      </c>
      <c r="R81">
        <v>5.195E-3</v>
      </c>
      <c r="S81">
        <v>0</v>
      </c>
      <c r="T81">
        <v>101.41800000000001</v>
      </c>
      <c r="U81">
        <v>45.110700000000001</v>
      </c>
    </row>
    <row r="82" spans="1:21" x14ac:dyDescent="0.25">
      <c r="A82" t="s">
        <v>88</v>
      </c>
      <c r="G82">
        <v>6.9360000000000003E-3</v>
      </c>
      <c r="H82">
        <v>-7.9119999999999996E-2</v>
      </c>
      <c r="I82">
        <v>52.789499999999997</v>
      </c>
      <c r="J82">
        <v>1.9599599999999999</v>
      </c>
      <c r="K82">
        <v>21.328800000000001</v>
      </c>
      <c r="L82">
        <v>1.25441</v>
      </c>
      <c r="M82">
        <v>17.064800000000002</v>
      </c>
      <c r="N82">
        <v>2.5922800000000001</v>
      </c>
      <c r="O82">
        <v>0.722908</v>
      </c>
      <c r="P82">
        <v>7.1830000000000001E-3</v>
      </c>
      <c r="Q82">
        <v>1.15716</v>
      </c>
      <c r="R82">
        <v>0.31486999999999998</v>
      </c>
      <c r="S82">
        <v>0</v>
      </c>
      <c r="T82">
        <v>99.119600000000005</v>
      </c>
      <c r="U82">
        <v>44.155000000000001</v>
      </c>
    </row>
    <row r="83" spans="1:21" x14ac:dyDescent="0.25">
      <c r="A83" t="s">
        <v>139</v>
      </c>
      <c r="G83">
        <v>0.24314</v>
      </c>
      <c r="H83">
        <v>0.35225299999999998</v>
      </c>
      <c r="I83">
        <v>52.725299999999997</v>
      </c>
      <c r="J83">
        <v>2.5373899999999998</v>
      </c>
      <c r="K83">
        <v>21.693200000000001</v>
      </c>
      <c r="L83">
        <v>0.93507499999999999</v>
      </c>
      <c r="M83">
        <v>17.351700000000001</v>
      </c>
      <c r="N83">
        <v>2.7618</v>
      </c>
      <c r="O83">
        <v>0.80044000000000004</v>
      </c>
      <c r="P83">
        <v>7.1970000000000003E-3</v>
      </c>
      <c r="Q83">
        <v>0.62588699999999997</v>
      </c>
      <c r="R83">
        <v>0.191942</v>
      </c>
      <c r="S83">
        <v>0</v>
      </c>
      <c r="T83">
        <v>100.22499999999999</v>
      </c>
      <c r="U83">
        <v>44.537399999999998</v>
      </c>
    </row>
    <row r="84" spans="1:21" x14ac:dyDescent="0.25">
      <c r="G84">
        <v>8.5107000000000002E-2</v>
      </c>
      <c r="H84">
        <v>-7.8960000000000002E-2</v>
      </c>
      <c r="I84">
        <v>53.345799999999997</v>
      </c>
      <c r="J84">
        <v>1.5787199999999999</v>
      </c>
      <c r="K84">
        <v>20.642600000000002</v>
      </c>
      <c r="L84">
        <v>0.79990300000000003</v>
      </c>
      <c r="M84">
        <v>17.937000000000001</v>
      </c>
      <c r="N84">
        <v>3.0223399999999998</v>
      </c>
      <c r="O84">
        <v>0.49199799999999999</v>
      </c>
      <c r="P84">
        <v>7.5989999999999999E-3</v>
      </c>
      <c r="Q84">
        <v>0.71871399999999996</v>
      </c>
      <c r="R84">
        <v>0.19392999999999999</v>
      </c>
      <c r="S84">
        <v>0</v>
      </c>
      <c r="T84">
        <v>98.744600000000005</v>
      </c>
      <c r="U84">
        <v>44.168500000000002</v>
      </c>
    </row>
    <row r="85" spans="1:21" x14ac:dyDescent="0.25">
      <c r="A85" t="s">
        <v>140</v>
      </c>
      <c r="G85">
        <v>-7.1650000000000005E-2</v>
      </c>
      <c r="H85">
        <v>0.13711400000000001</v>
      </c>
      <c r="I85">
        <v>54.9343</v>
      </c>
      <c r="J85">
        <v>2.34823</v>
      </c>
      <c r="K85">
        <v>21.2745</v>
      </c>
      <c r="L85">
        <v>1.02552</v>
      </c>
      <c r="M85">
        <v>17.648900000000001</v>
      </c>
      <c r="N85">
        <v>2.9042300000000001</v>
      </c>
      <c r="O85">
        <v>0.87945600000000002</v>
      </c>
      <c r="P85">
        <v>2.5184999999999999E-2</v>
      </c>
      <c r="Q85">
        <v>0.40559400000000001</v>
      </c>
      <c r="R85">
        <v>8.3169999999999997E-3</v>
      </c>
      <c r="S85">
        <v>0</v>
      </c>
      <c r="T85">
        <v>101.52</v>
      </c>
      <c r="U85">
        <v>45.3767</v>
      </c>
    </row>
    <row r="86" spans="1:21" x14ac:dyDescent="0.25">
      <c r="A86" t="s">
        <v>141</v>
      </c>
      <c r="G86">
        <v>6.7759999999999999E-3</v>
      </c>
      <c r="H86">
        <v>-7.9140000000000002E-2</v>
      </c>
      <c r="I86">
        <v>53.637599999999999</v>
      </c>
      <c r="J86">
        <v>2.6041400000000001</v>
      </c>
      <c r="K86">
        <v>23.047599999999999</v>
      </c>
      <c r="L86">
        <v>1.1824399999999999</v>
      </c>
      <c r="M86">
        <v>17.820499999999999</v>
      </c>
      <c r="N86">
        <v>2.0329999999999999</v>
      </c>
      <c r="O86">
        <v>0.72316999999999998</v>
      </c>
      <c r="P86">
        <v>7.1399999999999996E-3</v>
      </c>
      <c r="Q86">
        <v>0.91359299999999999</v>
      </c>
      <c r="R86">
        <v>-5.4030000000000002E-2</v>
      </c>
      <c r="S86">
        <v>0</v>
      </c>
      <c r="T86">
        <v>101.843</v>
      </c>
      <c r="U86">
        <v>45.185600000000001</v>
      </c>
    </row>
    <row r="87" spans="1:21" x14ac:dyDescent="0.25">
      <c r="A87" t="s">
        <v>142</v>
      </c>
      <c r="G87">
        <v>6.7949999999999998E-3</v>
      </c>
      <c r="H87">
        <v>-7.918E-2</v>
      </c>
      <c r="I87">
        <v>54.651800000000001</v>
      </c>
      <c r="J87">
        <v>2.2842500000000001</v>
      </c>
      <c r="K87">
        <v>20.9985</v>
      </c>
      <c r="L87">
        <v>0.86632200000000004</v>
      </c>
      <c r="M87">
        <v>18.623200000000001</v>
      </c>
      <c r="N87">
        <v>1.8461000000000001</v>
      </c>
      <c r="O87">
        <v>0.87932200000000005</v>
      </c>
      <c r="P87">
        <v>-2.8400000000000002E-2</v>
      </c>
      <c r="Q87">
        <v>0.78237000000000001</v>
      </c>
      <c r="R87">
        <v>-0.1157</v>
      </c>
      <c r="S87">
        <v>0</v>
      </c>
      <c r="T87">
        <v>100.715</v>
      </c>
      <c r="U87">
        <v>44.845599999999997</v>
      </c>
    </row>
    <row r="88" spans="1:21" x14ac:dyDescent="0.25">
      <c r="A88" t="s">
        <v>143</v>
      </c>
      <c r="G88">
        <v>-7.1580000000000005E-2</v>
      </c>
      <c r="H88">
        <v>-7.9119999999999996E-2</v>
      </c>
      <c r="I88">
        <v>55.158999999999999</v>
      </c>
      <c r="J88">
        <v>2.1553200000000001</v>
      </c>
      <c r="K88">
        <v>22.096599999999999</v>
      </c>
      <c r="L88">
        <v>1.04332</v>
      </c>
      <c r="M88">
        <v>17.0182</v>
      </c>
      <c r="N88">
        <v>1.73488</v>
      </c>
      <c r="O88">
        <v>1.2680899999999999</v>
      </c>
      <c r="P88">
        <v>-2.827E-2</v>
      </c>
      <c r="Q88">
        <v>0.47163699999999997</v>
      </c>
      <c r="R88">
        <v>8.4700000000000001E-3</v>
      </c>
      <c r="S88">
        <v>0</v>
      </c>
      <c r="T88">
        <v>100.777</v>
      </c>
      <c r="U88">
        <v>45.038200000000003</v>
      </c>
    </row>
    <row r="89" spans="1:21" x14ac:dyDescent="0.25">
      <c r="A89" t="s">
        <v>144</v>
      </c>
      <c r="G89">
        <v>8.5141999999999995E-2</v>
      </c>
      <c r="H89">
        <v>-7.9089999999999994E-2</v>
      </c>
      <c r="I89">
        <v>53.307499999999997</v>
      </c>
      <c r="J89">
        <v>1.8993</v>
      </c>
      <c r="K89">
        <v>22.127800000000001</v>
      </c>
      <c r="L89">
        <v>1.0988</v>
      </c>
      <c r="M89">
        <v>17.562000000000001</v>
      </c>
      <c r="N89">
        <v>1.7802899999999999</v>
      </c>
      <c r="O89">
        <v>0.41364600000000001</v>
      </c>
      <c r="P89">
        <v>6.0822000000000001E-2</v>
      </c>
      <c r="Q89">
        <v>0.62855799999999995</v>
      </c>
      <c r="R89">
        <v>0.19348000000000001</v>
      </c>
      <c r="S89">
        <v>0</v>
      </c>
      <c r="T89">
        <v>99.078299999999999</v>
      </c>
      <c r="U89">
        <v>44.166899999999998</v>
      </c>
    </row>
    <row r="90" spans="1:21" x14ac:dyDescent="0.25">
      <c r="A90" t="s">
        <v>145</v>
      </c>
      <c r="G90">
        <v>-7.1080000000000004E-2</v>
      </c>
      <c r="H90">
        <v>0.13789100000000001</v>
      </c>
      <c r="I90">
        <v>55.612099999999998</v>
      </c>
      <c r="J90">
        <v>2.4171299999999998</v>
      </c>
      <c r="K90">
        <v>22.505400000000002</v>
      </c>
      <c r="L90">
        <v>1.11683</v>
      </c>
      <c r="M90">
        <v>16.877400000000002</v>
      </c>
      <c r="N90">
        <v>2.3058299999999998</v>
      </c>
      <c r="O90">
        <v>0.49241699999999999</v>
      </c>
      <c r="P90">
        <v>-9.92E-3</v>
      </c>
      <c r="Q90">
        <v>0.51801600000000003</v>
      </c>
      <c r="R90">
        <v>-0.17444000000000001</v>
      </c>
      <c r="S90">
        <v>0</v>
      </c>
      <c r="T90">
        <v>101.72799999999999</v>
      </c>
      <c r="U90">
        <v>45.681899999999999</v>
      </c>
    </row>
    <row r="91" spans="1:21" x14ac:dyDescent="0.25">
      <c r="A91" t="s">
        <v>146</v>
      </c>
      <c r="G91">
        <v>6.9509999999999997E-3</v>
      </c>
      <c r="H91">
        <v>0.568971</v>
      </c>
      <c r="I91">
        <v>54.603099999999998</v>
      </c>
      <c r="J91">
        <v>2.2210999999999999</v>
      </c>
      <c r="K91">
        <v>22.2667</v>
      </c>
      <c r="L91">
        <v>1.02704</v>
      </c>
      <c r="M91">
        <v>17.543299999999999</v>
      </c>
      <c r="N91">
        <v>1.69468</v>
      </c>
      <c r="O91">
        <v>0.72469399999999995</v>
      </c>
      <c r="P91">
        <v>-4.5789999999999997E-2</v>
      </c>
      <c r="Q91">
        <v>0.51712899999999995</v>
      </c>
      <c r="R91">
        <v>8.933E-3</v>
      </c>
      <c r="S91">
        <v>0</v>
      </c>
      <c r="T91">
        <v>101.137</v>
      </c>
      <c r="U91">
        <v>45.228400000000001</v>
      </c>
    </row>
    <row r="92" spans="1:21" x14ac:dyDescent="0.25">
      <c r="A92" t="s">
        <v>147</v>
      </c>
      <c r="G92">
        <v>-7.1169999999999997E-2</v>
      </c>
      <c r="H92">
        <v>0.13772300000000001</v>
      </c>
      <c r="I92">
        <v>54.854700000000001</v>
      </c>
      <c r="J92">
        <v>2.0936900000000001</v>
      </c>
      <c r="K92">
        <v>23.611000000000001</v>
      </c>
      <c r="L92">
        <v>1.3283700000000001</v>
      </c>
      <c r="M92">
        <v>16.588699999999999</v>
      </c>
      <c r="N92">
        <v>1.8291200000000001</v>
      </c>
      <c r="O92">
        <v>0.88072799999999996</v>
      </c>
      <c r="P92">
        <v>-2.7869999999999999E-2</v>
      </c>
      <c r="Q92">
        <v>0.53914200000000001</v>
      </c>
      <c r="R92">
        <v>-5.1639999999999998E-2</v>
      </c>
      <c r="S92">
        <v>0</v>
      </c>
      <c r="T92">
        <v>101.71299999999999</v>
      </c>
      <c r="U92">
        <v>45.5246</v>
      </c>
    </row>
    <row r="93" spans="1:21" x14ac:dyDescent="0.25">
      <c r="A93" t="s">
        <v>148</v>
      </c>
      <c r="G93">
        <v>-7.1410000000000001E-2</v>
      </c>
      <c r="H93">
        <v>-7.8979999999999995E-2</v>
      </c>
      <c r="I93">
        <v>54.778500000000001</v>
      </c>
      <c r="J93">
        <v>2.6054599999999999</v>
      </c>
      <c r="K93">
        <v>21.5029</v>
      </c>
      <c r="L93">
        <v>1.0251399999999999</v>
      </c>
      <c r="M93">
        <v>15.851800000000001</v>
      </c>
      <c r="N93">
        <v>1.7744899999999999</v>
      </c>
      <c r="O93">
        <v>0.72423099999999996</v>
      </c>
      <c r="P93">
        <v>-1.018E-2</v>
      </c>
      <c r="Q93">
        <v>0.51617599999999997</v>
      </c>
      <c r="R93">
        <v>7.0687E-2</v>
      </c>
      <c r="S93">
        <v>0</v>
      </c>
      <c r="T93">
        <v>98.688800000000001</v>
      </c>
      <c r="U93">
        <v>44.291899999999998</v>
      </c>
    </row>
    <row r="94" spans="1:21" x14ac:dyDescent="0.25">
      <c r="A94" t="s">
        <v>149</v>
      </c>
      <c r="G94">
        <v>8.5190000000000002E-2</v>
      </c>
      <c r="H94">
        <v>-7.8939999999999996E-2</v>
      </c>
      <c r="I94">
        <v>54.191600000000001</v>
      </c>
      <c r="J94">
        <v>2.5433400000000002</v>
      </c>
      <c r="K94">
        <v>23.7088</v>
      </c>
      <c r="L94">
        <v>1.62544</v>
      </c>
      <c r="M94">
        <v>15.751099999999999</v>
      </c>
      <c r="N94">
        <v>1.83524</v>
      </c>
      <c r="O94">
        <v>0.80223100000000003</v>
      </c>
      <c r="P94">
        <v>2.5617000000000001E-2</v>
      </c>
      <c r="Q94">
        <v>0.49358400000000002</v>
      </c>
      <c r="R94">
        <v>-0.17494000000000001</v>
      </c>
      <c r="S94">
        <v>0</v>
      </c>
      <c r="T94">
        <v>100.80800000000001</v>
      </c>
      <c r="U94">
        <v>45.033099999999997</v>
      </c>
    </row>
    <row r="95" spans="1:21" x14ac:dyDescent="0.25">
      <c r="A95" t="s">
        <v>150</v>
      </c>
      <c r="G95">
        <v>7.0400000000000003E-3</v>
      </c>
      <c r="H95">
        <v>-7.911E-2</v>
      </c>
      <c r="I95">
        <v>53.558300000000003</v>
      </c>
      <c r="J95">
        <v>1.9619</v>
      </c>
      <c r="K95">
        <v>22.239599999999999</v>
      </c>
      <c r="L95">
        <v>1.57237</v>
      </c>
      <c r="M95">
        <v>15.6509</v>
      </c>
      <c r="N95">
        <v>2.1117900000000001</v>
      </c>
      <c r="O95">
        <v>1.3449</v>
      </c>
      <c r="P95">
        <v>4.3234000000000002E-2</v>
      </c>
      <c r="Q95">
        <v>0.44855099999999998</v>
      </c>
      <c r="R95">
        <v>7.0273000000000002E-2</v>
      </c>
      <c r="S95">
        <v>0</v>
      </c>
      <c r="T95">
        <v>98.9298</v>
      </c>
      <c r="U95">
        <v>44.207599999999999</v>
      </c>
    </row>
    <row r="96" spans="1:21" x14ac:dyDescent="0.25">
      <c r="A96" t="s">
        <v>151</v>
      </c>
      <c r="G96">
        <v>7.0600000000000003E-3</v>
      </c>
      <c r="H96">
        <v>0.13814699999999999</v>
      </c>
      <c r="I96">
        <v>55.521599999999999</v>
      </c>
      <c r="J96">
        <v>1.90171</v>
      </c>
      <c r="K96">
        <v>22.4251</v>
      </c>
      <c r="L96">
        <v>0.95837099999999997</v>
      </c>
      <c r="M96">
        <v>16.213799999999999</v>
      </c>
      <c r="N96">
        <v>1.85846</v>
      </c>
      <c r="O96">
        <v>1.4260999999999999</v>
      </c>
      <c r="P96">
        <v>-2.776E-2</v>
      </c>
      <c r="Q96">
        <v>0.340418</v>
      </c>
      <c r="R96">
        <v>-0.17427000000000001</v>
      </c>
      <c r="S96">
        <v>0</v>
      </c>
      <c r="T96">
        <v>100.589</v>
      </c>
      <c r="U96">
        <v>45.193899999999999</v>
      </c>
    </row>
    <row r="97" spans="1:21" x14ac:dyDescent="0.25">
      <c r="A97" t="s">
        <v>18</v>
      </c>
      <c r="G97">
        <v>7.0959999999999999E-3</v>
      </c>
      <c r="H97">
        <v>-7.9130000000000006E-2</v>
      </c>
      <c r="I97">
        <v>54.741599999999998</v>
      </c>
      <c r="J97">
        <v>2.7311399999999999</v>
      </c>
      <c r="K97">
        <v>23.323399999999999</v>
      </c>
      <c r="L97">
        <v>1.3747</v>
      </c>
      <c r="M97">
        <v>15.6348</v>
      </c>
      <c r="N97">
        <v>1.8329899999999999</v>
      </c>
      <c r="O97">
        <v>1.26637</v>
      </c>
      <c r="P97">
        <v>-2.819E-2</v>
      </c>
      <c r="Q97">
        <v>0.22731899999999999</v>
      </c>
      <c r="R97">
        <v>7.0064000000000001E-2</v>
      </c>
      <c r="S97">
        <v>0</v>
      </c>
      <c r="T97">
        <v>101.102</v>
      </c>
      <c r="U97">
        <v>45.122599999999998</v>
      </c>
    </row>
    <row r="98" spans="1:21" x14ac:dyDescent="0.25">
      <c r="A98" t="s">
        <v>152</v>
      </c>
      <c r="G98">
        <v>0.162465</v>
      </c>
      <c r="H98">
        <v>-7.8829999999999997E-2</v>
      </c>
      <c r="I98">
        <v>55.351100000000002</v>
      </c>
      <c r="J98">
        <v>1.7748699999999999</v>
      </c>
      <c r="K98">
        <v>23.430599999999998</v>
      </c>
      <c r="L98">
        <v>1.45591</v>
      </c>
      <c r="M98">
        <v>15.409800000000001</v>
      </c>
      <c r="N98">
        <v>2.15652</v>
      </c>
      <c r="O98">
        <v>0.80461499999999997</v>
      </c>
      <c r="P98">
        <v>-2.7470000000000001E-2</v>
      </c>
      <c r="Q98">
        <v>0.62903600000000004</v>
      </c>
      <c r="R98">
        <v>-0.11133</v>
      </c>
      <c r="S98">
        <v>0</v>
      </c>
      <c r="T98">
        <v>100.95699999999999</v>
      </c>
      <c r="U98">
        <v>45.448799999999999</v>
      </c>
    </row>
    <row r="99" spans="1:21" x14ac:dyDescent="0.25">
      <c r="A99" t="s">
        <v>153</v>
      </c>
      <c r="G99">
        <v>-7.1669999999999998E-2</v>
      </c>
      <c r="H99">
        <v>-7.918E-2</v>
      </c>
      <c r="I99">
        <v>54.075200000000002</v>
      </c>
      <c r="J99">
        <v>2.4753699999999998</v>
      </c>
      <c r="K99">
        <v>23.57</v>
      </c>
      <c r="L99">
        <v>1.53443</v>
      </c>
      <c r="M99">
        <v>16.6037</v>
      </c>
      <c r="N99">
        <v>1.83369</v>
      </c>
      <c r="O99">
        <v>1.3443000000000001</v>
      </c>
      <c r="P99">
        <v>7.3610000000000004E-3</v>
      </c>
      <c r="Q99">
        <v>0.116864</v>
      </c>
      <c r="R99">
        <v>-5.3420000000000002E-2</v>
      </c>
      <c r="S99">
        <v>0</v>
      </c>
      <c r="T99">
        <v>101.357</v>
      </c>
      <c r="U99">
        <v>45.068399999999997</v>
      </c>
    </row>
    <row r="100" spans="1:21" x14ac:dyDescent="0.25">
      <c r="G100">
        <v>7.0270000000000003E-3</v>
      </c>
      <c r="H100">
        <v>-7.9060000000000005E-2</v>
      </c>
      <c r="I100">
        <v>54.428100000000001</v>
      </c>
      <c r="J100">
        <v>1.7710300000000001</v>
      </c>
      <c r="K100">
        <v>22.058499999999999</v>
      </c>
      <c r="L100">
        <v>1.1340600000000001</v>
      </c>
      <c r="M100">
        <v>16.2745</v>
      </c>
      <c r="N100">
        <v>1.90062</v>
      </c>
      <c r="O100">
        <v>1.1913899999999999</v>
      </c>
      <c r="P100">
        <v>7.7349999999999997E-3</v>
      </c>
      <c r="Q100">
        <v>0.53894399999999998</v>
      </c>
      <c r="R100">
        <v>7.1094000000000004E-2</v>
      </c>
      <c r="S100">
        <v>0</v>
      </c>
      <c r="T100">
        <v>99.303899999999999</v>
      </c>
      <c r="U100">
        <v>44.4923</v>
      </c>
    </row>
    <row r="101" spans="1:21" x14ac:dyDescent="0.25">
      <c r="G101">
        <v>8.5669999999999996E-2</v>
      </c>
      <c r="H101">
        <v>-7.9189999999999997E-2</v>
      </c>
      <c r="I101">
        <v>53.396900000000002</v>
      </c>
      <c r="J101">
        <v>2.2150500000000002</v>
      </c>
      <c r="K101">
        <v>23.727499999999999</v>
      </c>
      <c r="L101">
        <v>1.33822</v>
      </c>
      <c r="M101">
        <v>15.502700000000001</v>
      </c>
      <c r="N101">
        <v>1.96444</v>
      </c>
      <c r="O101">
        <v>2.4285800000000002</v>
      </c>
      <c r="P101">
        <v>4.2941E-2</v>
      </c>
      <c r="Q101">
        <v>0.204039</v>
      </c>
      <c r="R101">
        <v>7.5750000000000001E-3</v>
      </c>
      <c r="S101">
        <v>0</v>
      </c>
      <c r="T101">
        <v>100.834</v>
      </c>
      <c r="U101">
        <v>44.7363</v>
      </c>
    </row>
    <row r="102" spans="1:21" x14ac:dyDescent="0.25">
      <c r="G102">
        <v>-7.2169999999999998E-2</v>
      </c>
      <c r="H102">
        <v>-7.9269999999999993E-2</v>
      </c>
      <c r="I102">
        <v>53.244999999999997</v>
      </c>
      <c r="J102">
        <v>3.1115699999999999</v>
      </c>
      <c r="K102">
        <v>23.6404</v>
      </c>
      <c r="L102">
        <v>1.54497</v>
      </c>
      <c r="M102">
        <v>16.219000000000001</v>
      </c>
      <c r="N102">
        <v>1.88114</v>
      </c>
      <c r="O102">
        <v>1.57351</v>
      </c>
      <c r="P102">
        <v>-4.7469999999999998E-2</v>
      </c>
      <c r="Q102">
        <v>0.37920599999999999</v>
      </c>
      <c r="R102">
        <v>6.2240000000000004E-3</v>
      </c>
      <c r="S102">
        <v>0</v>
      </c>
      <c r="T102">
        <v>101.402</v>
      </c>
      <c r="U102">
        <v>44.8718</v>
      </c>
    </row>
    <row r="103" spans="1:21" x14ac:dyDescent="0.25">
      <c r="G103">
        <v>8.5015999999999994E-2</v>
      </c>
      <c r="H103">
        <v>-7.8899999999999998E-2</v>
      </c>
      <c r="I103">
        <v>53.727400000000003</v>
      </c>
      <c r="J103">
        <v>1.9008499999999999</v>
      </c>
      <c r="K103">
        <v>23.024999999999999</v>
      </c>
      <c r="L103">
        <v>1.41747</v>
      </c>
      <c r="M103">
        <v>15.800599999999999</v>
      </c>
      <c r="N103">
        <v>2.3227799999999998</v>
      </c>
      <c r="O103">
        <v>0.88089399999999995</v>
      </c>
      <c r="P103">
        <v>-1.0109999999999999E-2</v>
      </c>
      <c r="Q103">
        <v>0.47288400000000003</v>
      </c>
      <c r="R103">
        <v>1.0441000000000001E-2</v>
      </c>
      <c r="S103">
        <v>0</v>
      </c>
      <c r="T103">
        <v>99.554299999999998</v>
      </c>
      <c r="U103">
        <v>44.592399999999998</v>
      </c>
    </row>
    <row r="104" spans="1:21" x14ac:dyDescent="0.25">
      <c r="G104">
        <v>7.1799999999999998E-3</v>
      </c>
      <c r="H104">
        <v>-7.8939999999999996E-2</v>
      </c>
      <c r="I104">
        <v>56.619900000000001</v>
      </c>
      <c r="J104">
        <v>2.2220599999999999</v>
      </c>
      <c r="K104">
        <v>22.4175</v>
      </c>
      <c r="L104">
        <v>1.43371</v>
      </c>
      <c r="M104">
        <v>15.920199999999999</v>
      </c>
      <c r="N104">
        <v>1.9392400000000001</v>
      </c>
      <c r="O104">
        <v>0.880629</v>
      </c>
      <c r="P104">
        <v>7.9399999999999991E-3</v>
      </c>
      <c r="Q104">
        <v>0.29561900000000002</v>
      </c>
      <c r="R104">
        <v>1.0208E-2</v>
      </c>
      <c r="S104">
        <v>0</v>
      </c>
      <c r="T104">
        <v>101.675</v>
      </c>
      <c r="U104">
        <v>45.733800000000002</v>
      </c>
    </row>
    <row r="105" spans="1:21" x14ac:dyDescent="0.25">
      <c r="G105">
        <v>8.5373000000000004E-2</v>
      </c>
      <c r="H105">
        <v>-7.8939999999999996E-2</v>
      </c>
      <c r="I105">
        <v>56.180100000000003</v>
      </c>
      <c r="J105">
        <v>2.09328</v>
      </c>
      <c r="K105">
        <v>22.6126</v>
      </c>
      <c r="L105">
        <v>1.43431</v>
      </c>
      <c r="M105">
        <v>16.044699999999999</v>
      </c>
      <c r="N105">
        <v>1.7791399999999999</v>
      </c>
      <c r="O105">
        <v>0.80290099999999998</v>
      </c>
      <c r="P105">
        <v>-2.7830000000000001E-2</v>
      </c>
      <c r="Q105">
        <v>0.450573</v>
      </c>
      <c r="R105">
        <v>7.1739999999999998E-2</v>
      </c>
      <c r="S105">
        <v>0</v>
      </c>
      <c r="T105">
        <v>101.44799999999999</v>
      </c>
      <c r="U105">
        <v>45.580500000000001</v>
      </c>
    </row>
    <row r="106" spans="1:21" x14ac:dyDescent="0.25">
      <c r="G106">
        <v>8.5189000000000001E-2</v>
      </c>
      <c r="H106">
        <v>-7.8880000000000006E-2</v>
      </c>
      <c r="I106">
        <v>53.796300000000002</v>
      </c>
      <c r="J106">
        <v>2.2845599999999999</v>
      </c>
      <c r="K106">
        <v>24.465199999999999</v>
      </c>
      <c r="L106">
        <v>1.5556700000000001</v>
      </c>
      <c r="M106">
        <v>14.655200000000001</v>
      </c>
      <c r="N106">
        <v>1.7631600000000001</v>
      </c>
      <c r="O106">
        <v>0.87995900000000005</v>
      </c>
      <c r="P106">
        <v>-9.8700000000000003E-3</v>
      </c>
      <c r="Q106">
        <v>0.58206800000000003</v>
      </c>
      <c r="R106">
        <v>0.13356799999999999</v>
      </c>
      <c r="S106">
        <v>0</v>
      </c>
      <c r="T106">
        <v>100.11199999999999</v>
      </c>
      <c r="U106">
        <v>44.809600000000003</v>
      </c>
    </row>
    <row r="107" spans="1:21" x14ac:dyDescent="0.25">
      <c r="G107">
        <v>7.0159999999999997E-3</v>
      </c>
      <c r="H107">
        <v>-7.8950000000000006E-2</v>
      </c>
      <c r="I107">
        <v>54.353700000000003</v>
      </c>
      <c r="J107">
        <v>2.2202600000000001</v>
      </c>
      <c r="K107">
        <v>24.126200000000001</v>
      </c>
      <c r="L107">
        <v>1.39676</v>
      </c>
      <c r="M107">
        <v>15.576000000000001</v>
      </c>
      <c r="N107">
        <v>2.7037599999999999</v>
      </c>
      <c r="O107">
        <v>1.2683199999999999</v>
      </c>
      <c r="P107">
        <v>7.9375000000000001E-2</v>
      </c>
      <c r="Q107">
        <v>0.29494500000000001</v>
      </c>
      <c r="R107">
        <v>1.0004000000000001E-2</v>
      </c>
      <c r="S107">
        <v>0</v>
      </c>
      <c r="T107">
        <v>101.95699999999999</v>
      </c>
      <c r="U107">
        <v>45.554000000000002</v>
      </c>
    </row>
    <row r="108" spans="1:21" x14ac:dyDescent="0.25">
      <c r="G108">
        <v>7.2420000000000002E-3</v>
      </c>
      <c r="H108">
        <v>0.138929</v>
      </c>
      <c r="I108">
        <v>55.839700000000001</v>
      </c>
      <c r="J108">
        <v>2.2218399999999998</v>
      </c>
      <c r="K108">
        <v>24.063099999999999</v>
      </c>
      <c r="L108">
        <v>1.4333499999999999</v>
      </c>
      <c r="M108">
        <v>14.5433</v>
      </c>
      <c r="N108">
        <v>1.7939000000000001</v>
      </c>
      <c r="O108">
        <v>1.2693300000000001</v>
      </c>
      <c r="P108">
        <v>8.2170000000000003E-3</v>
      </c>
      <c r="Q108">
        <v>0.25141799999999997</v>
      </c>
      <c r="R108">
        <v>1.1143E-2</v>
      </c>
      <c r="S108">
        <v>0</v>
      </c>
      <c r="T108">
        <v>101.581</v>
      </c>
      <c r="U108">
        <v>45.703099999999999</v>
      </c>
    </row>
    <row r="110" spans="1:21" x14ac:dyDescent="0.25">
      <c r="F110" t="s">
        <v>40</v>
      </c>
      <c r="G110">
        <f>AVERAGE(G78:G108)</f>
        <v>2.7293612903225805E-2</v>
      </c>
      <c r="H110">
        <f t="shared" ref="H110:U110" si="14">AVERAGE(H78:H108)</f>
        <v>-2.307483870967744E-3</v>
      </c>
      <c r="I110">
        <f t="shared" si="14"/>
        <v>54.353877419354845</v>
      </c>
      <c r="J110">
        <f t="shared" si="14"/>
        <v>2.3349183870967742</v>
      </c>
      <c r="K110">
        <f t="shared" si="14"/>
        <v>22.470048387096774</v>
      </c>
      <c r="L110">
        <f t="shared" si="14"/>
        <v>1.2588084193548386</v>
      </c>
      <c r="M110">
        <f t="shared" si="14"/>
        <v>16.538332258064518</v>
      </c>
      <c r="N110">
        <f t="shared" si="14"/>
        <v>2.1497603225806454</v>
      </c>
      <c r="O110">
        <f t="shared" si="14"/>
        <v>1.0117943225806447</v>
      </c>
      <c r="P110">
        <f t="shared" si="14"/>
        <v>-2.3064193548387089E-3</v>
      </c>
      <c r="Q110">
        <f t="shared" si="14"/>
        <v>0.57265345161290315</v>
      </c>
      <c r="R110">
        <f t="shared" si="14"/>
        <v>3.636625806451612E-2</v>
      </c>
      <c r="S110">
        <f t="shared" si="14"/>
        <v>0</v>
      </c>
      <c r="T110">
        <f t="shared" si="14"/>
        <v>100.74923548387095</v>
      </c>
      <c r="U110">
        <f t="shared" si="14"/>
        <v>44.985958064516133</v>
      </c>
    </row>
    <row r="111" spans="1:21" x14ac:dyDescent="0.25">
      <c r="F111" t="s">
        <v>41</v>
      </c>
      <c r="G111">
        <f>STDEV(G78:G108)/SQRT((COUNT(G78:G108)))</f>
        <v>1.6761561243504031E-2</v>
      </c>
      <c r="H111">
        <f t="shared" ref="H111:U111" si="15">STDEV(H78:H108)/SQRT((COUNT(H78:H108)))</f>
        <v>2.7536749688522148E-2</v>
      </c>
      <c r="I111">
        <f t="shared" si="15"/>
        <v>0.17889330289788252</v>
      </c>
      <c r="J111">
        <f t="shared" si="15"/>
        <v>7.9388527970696496E-2</v>
      </c>
      <c r="K111">
        <f t="shared" si="15"/>
        <v>0.20430329582607601</v>
      </c>
      <c r="L111">
        <f t="shared" si="15"/>
        <v>4.0522793050644129E-2</v>
      </c>
      <c r="M111">
        <f t="shared" si="15"/>
        <v>0.18070694260348405</v>
      </c>
      <c r="N111">
        <f t="shared" si="15"/>
        <v>7.6095039321570454E-2</v>
      </c>
      <c r="O111">
        <f t="shared" si="15"/>
        <v>7.0625915211082455E-2</v>
      </c>
      <c r="P111">
        <f t="shared" si="15"/>
        <v>5.7341107757665193E-3</v>
      </c>
      <c r="Q111">
        <f t="shared" si="15"/>
        <v>5.1211449764211367E-2</v>
      </c>
      <c r="R111">
        <f t="shared" si="15"/>
        <v>2.2647435627388478E-2</v>
      </c>
      <c r="S111">
        <f t="shared" si="15"/>
        <v>0</v>
      </c>
      <c r="T111">
        <f t="shared" si="15"/>
        <v>0.18691764120178275</v>
      </c>
      <c r="U111">
        <f t="shared" si="15"/>
        <v>8.6448543184948282E-2</v>
      </c>
    </row>
    <row r="114" spans="1:21" x14ac:dyDescent="0.25">
      <c r="A114" s="2" t="s">
        <v>171</v>
      </c>
      <c r="G114" s="2" t="s">
        <v>23</v>
      </c>
      <c r="H114" s="2" t="s">
        <v>24</v>
      </c>
      <c r="I114" s="2" t="s">
        <v>25</v>
      </c>
      <c r="J114" s="2" t="s">
        <v>26</v>
      </c>
      <c r="K114" s="2" t="s">
        <v>27</v>
      </c>
      <c r="L114" s="2" t="s">
        <v>28</v>
      </c>
      <c r="M114" s="2" t="s">
        <v>29</v>
      </c>
      <c r="N114" s="2" t="s">
        <v>30</v>
      </c>
      <c r="O114" s="2" t="s">
        <v>31</v>
      </c>
      <c r="P114" s="2" t="s">
        <v>32</v>
      </c>
      <c r="Q114" s="2" t="s">
        <v>33</v>
      </c>
      <c r="R114" s="2" t="s">
        <v>34</v>
      </c>
      <c r="S114" s="2" t="s">
        <v>35</v>
      </c>
      <c r="T114" s="2" t="s">
        <v>36</v>
      </c>
      <c r="U114" s="2" t="s">
        <v>37</v>
      </c>
    </row>
    <row r="115" spans="1:21" x14ac:dyDescent="0.25">
      <c r="A115" t="s">
        <v>1</v>
      </c>
      <c r="G115">
        <v>-7.1679999999999994E-2</v>
      </c>
      <c r="H115">
        <v>-7.9060000000000005E-2</v>
      </c>
      <c r="I115">
        <v>54.449800000000003</v>
      </c>
      <c r="J115">
        <v>3.2402899999999999</v>
      </c>
      <c r="K115">
        <v>23.7944</v>
      </c>
      <c r="L115">
        <v>1.7192799999999999</v>
      </c>
      <c r="M115">
        <v>13.2081</v>
      </c>
      <c r="N115">
        <v>1.80152</v>
      </c>
      <c r="O115">
        <v>2.0383599999999999</v>
      </c>
      <c r="P115">
        <v>4.3310000000000001E-2</v>
      </c>
      <c r="Q115">
        <v>0.46648099999999998</v>
      </c>
      <c r="R115">
        <v>-5.3539999999999997E-2</v>
      </c>
      <c r="S115">
        <v>0</v>
      </c>
      <c r="T115">
        <v>100.557</v>
      </c>
      <c r="U115">
        <v>44.904499999999999</v>
      </c>
    </row>
    <row r="116" spans="1:21" x14ac:dyDescent="0.25">
      <c r="A116" t="s">
        <v>103</v>
      </c>
      <c r="G116">
        <v>0.24341099999999999</v>
      </c>
      <c r="H116">
        <v>0.13889199999999999</v>
      </c>
      <c r="I116">
        <v>54.316299999999998</v>
      </c>
      <c r="J116">
        <v>2.7916400000000001</v>
      </c>
      <c r="K116">
        <v>23.757200000000001</v>
      </c>
      <c r="L116">
        <v>1.54728</v>
      </c>
      <c r="M116">
        <v>12.5832</v>
      </c>
      <c r="N116">
        <v>1.80427</v>
      </c>
      <c r="O116">
        <v>1.96217</v>
      </c>
      <c r="P116">
        <v>-1.009E-2</v>
      </c>
      <c r="Q116">
        <v>0.445963</v>
      </c>
      <c r="R116">
        <v>0.19380500000000001</v>
      </c>
      <c r="S116">
        <v>0</v>
      </c>
      <c r="T116">
        <v>99.774000000000001</v>
      </c>
      <c r="U116">
        <v>44.71</v>
      </c>
    </row>
    <row r="117" spans="1:21" x14ac:dyDescent="0.25">
      <c r="A117" t="s">
        <v>104</v>
      </c>
      <c r="G117">
        <v>-7.0519999999999999E-2</v>
      </c>
      <c r="H117">
        <v>-7.8710000000000002E-2</v>
      </c>
      <c r="I117">
        <v>57.071199999999997</v>
      </c>
      <c r="J117">
        <v>1.9011400000000001</v>
      </c>
      <c r="K117">
        <v>23.672699999999999</v>
      </c>
      <c r="L117">
        <v>1.75119</v>
      </c>
      <c r="M117">
        <v>12.702199999999999</v>
      </c>
      <c r="N117">
        <v>1.8712299999999999</v>
      </c>
      <c r="O117">
        <v>2.1240600000000001</v>
      </c>
      <c r="P117">
        <v>4.4468000000000001E-2</v>
      </c>
      <c r="Q117">
        <v>0.44894400000000001</v>
      </c>
      <c r="R117">
        <v>-0.17287</v>
      </c>
      <c r="S117">
        <v>0</v>
      </c>
      <c r="T117">
        <v>101.265</v>
      </c>
      <c r="U117">
        <v>45.84</v>
      </c>
    </row>
    <row r="118" spans="1:21" x14ac:dyDescent="0.25">
      <c r="A118" t="s">
        <v>4</v>
      </c>
      <c r="G118">
        <v>0.16471</v>
      </c>
      <c r="H118">
        <v>0.13753799999999999</v>
      </c>
      <c r="I118">
        <v>54.008499999999998</v>
      </c>
      <c r="J118">
        <v>2.6657799999999998</v>
      </c>
      <c r="K118">
        <v>23.246300000000002</v>
      </c>
      <c r="L118">
        <v>1.7244699999999999</v>
      </c>
      <c r="M118">
        <v>14.3705</v>
      </c>
      <c r="N118">
        <v>2.20594</v>
      </c>
      <c r="O118">
        <v>1.88557</v>
      </c>
      <c r="P118">
        <v>4.3150000000000001E-2</v>
      </c>
      <c r="Q118">
        <v>1.0616300000000001</v>
      </c>
      <c r="R118">
        <v>-0.17632</v>
      </c>
      <c r="S118">
        <v>0</v>
      </c>
      <c r="T118">
        <v>101.33799999999999</v>
      </c>
      <c r="U118">
        <v>45.208300000000001</v>
      </c>
    </row>
    <row r="119" spans="1:21" x14ac:dyDescent="0.25">
      <c r="A119" t="s">
        <v>170</v>
      </c>
      <c r="G119">
        <v>0.24263499999999999</v>
      </c>
      <c r="H119">
        <v>-7.8920000000000004E-2</v>
      </c>
      <c r="I119">
        <v>54.562899999999999</v>
      </c>
      <c r="J119">
        <v>2.5388099999999998</v>
      </c>
      <c r="K119">
        <v>23.6677</v>
      </c>
      <c r="L119">
        <v>1.6747799999999999</v>
      </c>
      <c r="M119">
        <v>14.1234</v>
      </c>
      <c r="N119">
        <v>1.67432</v>
      </c>
      <c r="O119">
        <v>1.3440099999999999</v>
      </c>
      <c r="P119">
        <v>4.3582999999999997E-2</v>
      </c>
      <c r="Q119">
        <v>0.73389700000000002</v>
      </c>
      <c r="R119">
        <v>7.0860000000000006E-2</v>
      </c>
      <c r="S119">
        <v>0</v>
      </c>
      <c r="T119">
        <v>100.598</v>
      </c>
      <c r="U119">
        <v>45.003799999999998</v>
      </c>
    </row>
    <row r="120" spans="1:21" x14ac:dyDescent="0.25">
      <c r="A120" t="s">
        <v>155</v>
      </c>
      <c r="G120">
        <v>8.5309999999999997E-2</v>
      </c>
      <c r="H120">
        <v>-7.8880000000000006E-2</v>
      </c>
      <c r="I120">
        <v>54.241300000000003</v>
      </c>
      <c r="J120">
        <v>1.96289</v>
      </c>
      <c r="K120">
        <v>24.1233</v>
      </c>
      <c r="L120">
        <v>1.67916</v>
      </c>
      <c r="M120">
        <v>14.876899999999999</v>
      </c>
      <c r="N120">
        <v>2.04671</v>
      </c>
      <c r="O120">
        <v>1.50085</v>
      </c>
      <c r="P120">
        <v>-4.5859999999999998E-2</v>
      </c>
      <c r="Q120">
        <v>0.77948099999999998</v>
      </c>
      <c r="R120">
        <v>9.8519999999999996E-3</v>
      </c>
      <c r="S120">
        <v>0</v>
      </c>
      <c r="T120">
        <v>101.181</v>
      </c>
      <c r="U120">
        <v>45.261499999999998</v>
      </c>
    </row>
    <row r="121" spans="1:21" x14ac:dyDescent="0.25">
      <c r="G121">
        <v>0.39757100000000001</v>
      </c>
      <c r="H121">
        <v>-7.8799999999999995E-2</v>
      </c>
      <c r="I121">
        <v>55.202100000000002</v>
      </c>
      <c r="J121">
        <v>1.8358099999999999</v>
      </c>
      <c r="K121">
        <v>22.6006</v>
      </c>
      <c r="L121">
        <v>1.27515</v>
      </c>
      <c r="M121">
        <v>14.61</v>
      </c>
      <c r="N121">
        <v>2.5620699999999998</v>
      </c>
      <c r="O121">
        <v>1.6577900000000001</v>
      </c>
      <c r="P121">
        <v>2.5949E-2</v>
      </c>
      <c r="Q121">
        <v>1.0457099999999999</v>
      </c>
      <c r="R121">
        <v>-0.11244999999999999</v>
      </c>
      <c r="S121">
        <v>0</v>
      </c>
      <c r="T121">
        <v>101.021</v>
      </c>
      <c r="U121">
        <v>45.387999999999998</v>
      </c>
    </row>
    <row r="122" spans="1:21" x14ac:dyDescent="0.25">
      <c r="A122" t="s">
        <v>156</v>
      </c>
      <c r="G122">
        <v>-7.1620000000000003E-2</v>
      </c>
      <c r="H122">
        <v>-7.9030000000000003E-2</v>
      </c>
      <c r="I122">
        <v>55.014800000000001</v>
      </c>
      <c r="J122">
        <v>2.66445</v>
      </c>
      <c r="K122">
        <v>23.8962</v>
      </c>
      <c r="L122">
        <v>1.56572</v>
      </c>
      <c r="M122">
        <v>14.144</v>
      </c>
      <c r="N122">
        <v>1.7148600000000001</v>
      </c>
      <c r="O122">
        <v>2.0403199999999999</v>
      </c>
      <c r="P122">
        <v>6.1159999999999999E-2</v>
      </c>
      <c r="Q122">
        <v>0.79772200000000004</v>
      </c>
      <c r="R122">
        <v>8.1469999999999997E-3</v>
      </c>
      <c r="S122">
        <v>0</v>
      </c>
      <c r="T122">
        <v>101.75700000000001</v>
      </c>
      <c r="U122">
        <v>45.444600000000001</v>
      </c>
    </row>
    <row r="123" spans="1:21" x14ac:dyDescent="0.25">
      <c r="A123" t="s">
        <v>157</v>
      </c>
      <c r="G123">
        <v>0.164302</v>
      </c>
      <c r="H123">
        <v>-7.8969999999999999E-2</v>
      </c>
      <c r="I123">
        <v>55.220100000000002</v>
      </c>
      <c r="J123">
        <v>2.7971499999999998</v>
      </c>
      <c r="K123">
        <v>22.468</v>
      </c>
      <c r="L123">
        <v>1.39313</v>
      </c>
      <c r="M123">
        <v>15.2867</v>
      </c>
      <c r="N123">
        <v>2.2751800000000002</v>
      </c>
      <c r="O123">
        <v>1.11178</v>
      </c>
      <c r="P123">
        <v>7.6620000000000004E-3</v>
      </c>
      <c r="Q123">
        <v>0.51451800000000003</v>
      </c>
      <c r="R123">
        <v>-5.2470000000000003E-2</v>
      </c>
      <c r="S123">
        <v>0</v>
      </c>
      <c r="T123">
        <v>101.107</v>
      </c>
      <c r="U123">
        <v>45.267899999999997</v>
      </c>
    </row>
    <row r="124" spans="1:21" x14ac:dyDescent="0.25">
      <c r="A124" t="s">
        <v>158</v>
      </c>
      <c r="G124">
        <v>-7.195E-2</v>
      </c>
      <c r="H124">
        <v>-7.9159999999999994E-2</v>
      </c>
      <c r="I124">
        <v>55.722900000000003</v>
      </c>
      <c r="J124">
        <v>2.4702199999999999</v>
      </c>
      <c r="K124">
        <v>22.220800000000001</v>
      </c>
      <c r="L124">
        <v>1.7237499999999999</v>
      </c>
      <c r="M124">
        <v>15.076499999999999</v>
      </c>
      <c r="N124">
        <v>1.6585300000000001</v>
      </c>
      <c r="O124">
        <v>1.9616400000000001</v>
      </c>
      <c r="P124">
        <v>-1.068E-2</v>
      </c>
      <c r="Q124">
        <v>0.51147399999999998</v>
      </c>
      <c r="R124">
        <v>0.19142799999999999</v>
      </c>
      <c r="S124">
        <v>0</v>
      </c>
      <c r="T124">
        <v>101.376</v>
      </c>
      <c r="U124">
        <v>45.297400000000003</v>
      </c>
    </row>
    <row r="125" spans="1:21" x14ac:dyDescent="0.25">
      <c r="A125" t="s">
        <v>159</v>
      </c>
      <c r="G125">
        <v>-7.1419999999999997E-2</v>
      </c>
      <c r="H125">
        <v>-7.8969999999999999E-2</v>
      </c>
      <c r="I125">
        <v>55.997799999999998</v>
      </c>
      <c r="J125">
        <v>2.4756200000000002</v>
      </c>
      <c r="K125">
        <v>22.0672</v>
      </c>
      <c r="L125">
        <v>1.83358</v>
      </c>
      <c r="M125">
        <v>14.507999999999999</v>
      </c>
      <c r="N125">
        <v>2.75603</v>
      </c>
      <c r="O125">
        <v>1.57701</v>
      </c>
      <c r="P125">
        <v>9.7168000000000004E-2</v>
      </c>
      <c r="Q125">
        <v>0.66746099999999997</v>
      </c>
      <c r="R125">
        <v>-0.11401</v>
      </c>
      <c r="S125">
        <v>0</v>
      </c>
      <c r="T125">
        <v>101.71599999999999</v>
      </c>
      <c r="U125">
        <v>45.701999999999998</v>
      </c>
    </row>
    <row r="126" spans="1:21" x14ac:dyDescent="0.25">
      <c r="A126" t="s">
        <v>160</v>
      </c>
      <c r="G126">
        <v>7.1120000000000003E-3</v>
      </c>
      <c r="H126">
        <v>0.137216</v>
      </c>
      <c r="I126">
        <v>54.122900000000001</v>
      </c>
      <c r="J126">
        <v>2.6640700000000002</v>
      </c>
      <c r="K126">
        <v>22.572099999999999</v>
      </c>
      <c r="L126">
        <v>1.58344</v>
      </c>
      <c r="M126">
        <v>15.476699999999999</v>
      </c>
      <c r="N126">
        <v>1.99244</v>
      </c>
      <c r="O126">
        <v>1.5747800000000001</v>
      </c>
      <c r="P126">
        <v>-1.065E-2</v>
      </c>
      <c r="Q126">
        <v>0.710476</v>
      </c>
      <c r="R126">
        <v>6.8670999999999996E-2</v>
      </c>
      <c r="S126">
        <v>0</v>
      </c>
      <c r="T126">
        <v>100.899</v>
      </c>
      <c r="U126">
        <v>44.9634</v>
      </c>
    </row>
    <row r="127" spans="1:21" x14ac:dyDescent="0.25">
      <c r="A127" t="s">
        <v>161</v>
      </c>
      <c r="G127">
        <v>7.1190000000000003E-3</v>
      </c>
      <c r="H127">
        <v>0.13780700000000001</v>
      </c>
      <c r="I127">
        <v>54.892400000000002</v>
      </c>
      <c r="J127">
        <v>2.2190799999999999</v>
      </c>
      <c r="K127">
        <v>23.094000000000001</v>
      </c>
      <c r="L127">
        <v>1.60781</v>
      </c>
      <c r="M127">
        <v>15.618499999999999</v>
      </c>
      <c r="N127">
        <v>2.40191</v>
      </c>
      <c r="O127">
        <v>0.95683799999999997</v>
      </c>
      <c r="P127">
        <v>7.9149999999999998E-2</v>
      </c>
      <c r="Q127">
        <v>0.78023399999999998</v>
      </c>
      <c r="R127">
        <v>0.13230800000000001</v>
      </c>
      <c r="S127">
        <v>0</v>
      </c>
      <c r="T127">
        <v>101.92700000000001</v>
      </c>
      <c r="U127">
        <v>45.64</v>
      </c>
    </row>
    <row r="128" spans="1:21" x14ac:dyDescent="0.25">
      <c r="A128" t="s">
        <v>162</v>
      </c>
      <c r="G128">
        <v>8.6028999999999994E-2</v>
      </c>
      <c r="H128">
        <v>0.13733600000000001</v>
      </c>
      <c r="I128">
        <v>54.064599999999999</v>
      </c>
      <c r="J128">
        <v>2.3425099999999999</v>
      </c>
      <c r="K128">
        <v>23.028099999999998</v>
      </c>
      <c r="L128">
        <v>1.51447</v>
      </c>
      <c r="M128">
        <v>15.3514</v>
      </c>
      <c r="N128">
        <v>2.07978</v>
      </c>
      <c r="O128">
        <v>1.6524000000000001</v>
      </c>
      <c r="P128">
        <v>7.2919999999999999E-3</v>
      </c>
      <c r="Q128">
        <v>0.82108499999999995</v>
      </c>
      <c r="R128">
        <v>0.253388</v>
      </c>
      <c r="S128">
        <v>0</v>
      </c>
      <c r="T128">
        <v>101.33799999999999</v>
      </c>
      <c r="U128">
        <v>45.150300000000001</v>
      </c>
    </row>
    <row r="129" spans="1:21" x14ac:dyDescent="0.25">
      <c r="A129" t="s">
        <v>163</v>
      </c>
      <c r="G129">
        <v>8.5500000000000007E-2</v>
      </c>
      <c r="H129">
        <v>-7.8960000000000002E-2</v>
      </c>
      <c r="I129">
        <v>54.128100000000003</v>
      </c>
      <c r="J129">
        <v>2.0900300000000001</v>
      </c>
      <c r="K129">
        <v>23.713100000000001</v>
      </c>
      <c r="L129">
        <v>1.5888800000000001</v>
      </c>
      <c r="M129">
        <v>15.1724</v>
      </c>
      <c r="N129">
        <v>2.0836399999999999</v>
      </c>
      <c r="O129">
        <v>1.6551</v>
      </c>
      <c r="P129">
        <v>7.5779999999999997E-3</v>
      </c>
      <c r="Q129">
        <v>1.0871599999999999</v>
      </c>
      <c r="R129">
        <v>-5.2639999999999999E-2</v>
      </c>
      <c r="S129">
        <v>0</v>
      </c>
      <c r="T129">
        <v>101.48</v>
      </c>
      <c r="U129">
        <v>45.293700000000001</v>
      </c>
    </row>
    <row r="130" spans="1:21" x14ac:dyDescent="0.25">
      <c r="A130" t="s">
        <v>164</v>
      </c>
      <c r="G130">
        <v>-7.1999999999999995E-2</v>
      </c>
      <c r="H130">
        <v>0.137349</v>
      </c>
      <c r="I130">
        <v>55.429499999999997</v>
      </c>
      <c r="J130">
        <v>2.8553299999999999</v>
      </c>
      <c r="K130">
        <v>20.992100000000001</v>
      </c>
      <c r="L130">
        <v>1.42422</v>
      </c>
      <c r="M130">
        <v>15.6822</v>
      </c>
      <c r="N130">
        <v>2.5025400000000002</v>
      </c>
      <c r="O130">
        <v>1.3417300000000001</v>
      </c>
      <c r="P130">
        <v>-2.8539999999999999E-2</v>
      </c>
      <c r="Q130">
        <v>0.77683500000000005</v>
      </c>
      <c r="R130">
        <v>0.191246</v>
      </c>
      <c r="S130">
        <v>0</v>
      </c>
      <c r="T130">
        <v>101.233</v>
      </c>
      <c r="U130">
        <v>45.3001</v>
      </c>
    </row>
    <row r="131" spans="1:21" x14ac:dyDescent="0.25">
      <c r="A131" t="s">
        <v>165</v>
      </c>
      <c r="G131">
        <v>-7.2359999999999994E-2</v>
      </c>
      <c r="H131">
        <v>0.13642699999999999</v>
      </c>
      <c r="I131">
        <v>54.3489</v>
      </c>
      <c r="J131">
        <v>2.1486000000000001</v>
      </c>
      <c r="K131">
        <v>21.968900000000001</v>
      </c>
      <c r="L131">
        <v>1.63588</v>
      </c>
      <c r="M131">
        <v>16.581</v>
      </c>
      <c r="N131">
        <v>1.9837199999999999</v>
      </c>
      <c r="O131">
        <v>2.27121</v>
      </c>
      <c r="P131">
        <v>4.2332000000000002E-2</v>
      </c>
      <c r="Q131">
        <v>0.55514799999999997</v>
      </c>
      <c r="R131">
        <v>0.1285</v>
      </c>
      <c r="S131">
        <v>0</v>
      </c>
      <c r="T131">
        <v>101.72799999999999</v>
      </c>
      <c r="U131">
        <v>45.152799999999999</v>
      </c>
    </row>
    <row r="132" spans="1:21" x14ac:dyDescent="0.25">
      <c r="A132" t="s">
        <v>166</v>
      </c>
      <c r="G132">
        <v>8.5995000000000002E-2</v>
      </c>
      <c r="H132">
        <v>-7.8990000000000005E-2</v>
      </c>
      <c r="I132">
        <v>56.080300000000001</v>
      </c>
      <c r="J132">
        <v>2.6679599999999999</v>
      </c>
      <c r="K132">
        <v>22.304600000000001</v>
      </c>
      <c r="L132">
        <v>1.46326</v>
      </c>
      <c r="M132">
        <v>15.1098</v>
      </c>
      <c r="N132">
        <v>1.6162000000000001</v>
      </c>
      <c r="O132">
        <v>1.3443000000000001</v>
      </c>
      <c r="P132">
        <v>-2.81E-2</v>
      </c>
      <c r="Q132">
        <v>0.86667300000000003</v>
      </c>
      <c r="R132">
        <v>-5.2880000000000003E-2</v>
      </c>
      <c r="S132">
        <v>0</v>
      </c>
      <c r="T132">
        <v>101.379</v>
      </c>
      <c r="U132">
        <v>45.460900000000002</v>
      </c>
    </row>
    <row r="133" spans="1:21" x14ac:dyDescent="0.25">
      <c r="A133" t="s">
        <v>167</v>
      </c>
      <c r="G133">
        <v>8.6531999999999998E-2</v>
      </c>
      <c r="H133">
        <v>0.13680899999999999</v>
      </c>
      <c r="I133">
        <v>52.629300000000001</v>
      </c>
      <c r="J133">
        <v>2.1459199999999998</v>
      </c>
      <c r="K133">
        <v>21.6478</v>
      </c>
      <c r="L133">
        <v>1.47567</v>
      </c>
      <c r="M133">
        <v>15.197900000000001</v>
      </c>
      <c r="N133">
        <v>2.4834499999999999</v>
      </c>
      <c r="O133">
        <v>2.3465099999999999</v>
      </c>
      <c r="P133">
        <v>-2.869E-2</v>
      </c>
      <c r="Q133">
        <v>0.77428600000000003</v>
      </c>
      <c r="R133">
        <v>0.37423200000000001</v>
      </c>
      <c r="S133">
        <v>0</v>
      </c>
      <c r="T133">
        <v>99.2697</v>
      </c>
      <c r="U133">
        <v>44.085500000000003</v>
      </c>
    </row>
    <row r="134" spans="1:21" x14ac:dyDescent="0.25">
      <c r="A134" t="s">
        <v>18</v>
      </c>
      <c r="G134">
        <v>8.5985000000000006E-2</v>
      </c>
      <c r="H134">
        <v>-7.9130000000000006E-2</v>
      </c>
      <c r="I134">
        <v>54.208399999999997</v>
      </c>
      <c r="J134">
        <v>2.2827199999999999</v>
      </c>
      <c r="K134">
        <v>20.128599999999999</v>
      </c>
      <c r="L134">
        <v>1.5343500000000001</v>
      </c>
      <c r="M134">
        <v>16.533799999999999</v>
      </c>
      <c r="N134">
        <v>2.4521899999999999</v>
      </c>
      <c r="O134">
        <v>1.49942</v>
      </c>
      <c r="P134">
        <v>-2.835E-2</v>
      </c>
      <c r="Q134">
        <v>0.42544199999999999</v>
      </c>
      <c r="R134">
        <v>-0.17707000000000001</v>
      </c>
      <c r="S134">
        <v>0</v>
      </c>
      <c r="T134">
        <v>98.866299999999995</v>
      </c>
      <c r="U134">
        <v>44.168199999999999</v>
      </c>
    </row>
    <row r="135" spans="1:21" x14ac:dyDescent="0.25">
      <c r="A135" t="s">
        <v>168</v>
      </c>
      <c r="G135">
        <v>6.9420000000000003E-3</v>
      </c>
      <c r="H135">
        <v>0.35069800000000001</v>
      </c>
      <c r="I135">
        <v>53.803400000000003</v>
      </c>
      <c r="J135">
        <v>2.02128</v>
      </c>
      <c r="K135">
        <v>20.2575</v>
      </c>
      <c r="L135">
        <v>2.0419900000000002</v>
      </c>
      <c r="M135">
        <v>17.256900000000002</v>
      </c>
      <c r="N135">
        <v>2.77738</v>
      </c>
      <c r="O135">
        <v>2.03864</v>
      </c>
      <c r="P135">
        <v>-1.116E-2</v>
      </c>
      <c r="Q135">
        <v>0.885243</v>
      </c>
      <c r="R135">
        <v>-5.6419999999999998E-2</v>
      </c>
      <c r="S135">
        <v>0</v>
      </c>
      <c r="T135">
        <v>101.372</v>
      </c>
      <c r="U135">
        <v>45.021500000000003</v>
      </c>
    </row>
    <row r="136" spans="1:21" x14ac:dyDescent="0.25">
      <c r="A136" t="s">
        <v>169</v>
      </c>
      <c r="G136">
        <v>8.5944999999999994E-2</v>
      </c>
      <c r="H136">
        <v>-7.9130000000000006E-2</v>
      </c>
      <c r="I136">
        <v>53.776000000000003</v>
      </c>
      <c r="J136">
        <v>2.34402</v>
      </c>
      <c r="K136">
        <v>21.9297</v>
      </c>
      <c r="L136">
        <v>1.72583</v>
      </c>
      <c r="M136">
        <v>16.478000000000002</v>
      </c>
      <c r="N136">
        <v>3.0068000000000001</v>
      </c>
      <c r="O136">
        <v>1.7302500000000001</v>
      </c>
      <c r="P136">
        <v>7.0419999999999996E-3</v>
      </c>
      <c r="Q136">
        <v>0.64456500000000005</v>
      </c>
      <c r="R136">
        <v>-5.4640000000000001E-2</v>
      </c>
      <c r="S136">
        <v>0</v>
      </c>
      <c r="T136">
        <v>101.59399999999999</v>
      </c>
      <c r="U136">
        <v>45.144199999999998</v>
      </c>
    </row>
    <row r="137" spans="1:21" x14ac:dyDescent="0.25">
      <c r="G137">
        <v>0.16502900000000001</v>
      </c>
      <c r="H137">
        <v>-7.9130000000000006E-2</v>
      </c>
      <c r="I137">
        <v>52.678699999999999</v>
      </c>
      <c r="J137">
        <v>1.89394</v>
      </c>
      <c r="K137">
        <v>21.265599999999999</v>
      </c>
      <c r="L137">
        <v>1.4976100000000001</v>
      </c>
      <c r="M137">
        <v>15.9429</v>
      </c>
      <c r="N137">
        <v>2.5153599999999998</v>
      </c>
      <c r="O137">
        <v>2.1179600000000001</v>
      </c>
      <c r="P137">
        <v>-1.0749999999999999E-2</v>
      </c>
      <c r="Q137">
        <v>0.71061099999999999</v>
      </c>
      <c r="R137">
        <v>6.8156999999999995E-2</v>
      </c>
      <c r="S137">
        <v>0</v>
      </c>
      <c r="T137">
        <v>98.765900000000002</v>
      </c>
      <c r="U137">
        <v>43.897500000000001</v>
      </c>
    </row>
    <row r="138" spans="1:21" x14ac:dyDescent="0.25">
      <c r="G138">
        <v>7.0159999999999997E-3</v>
      </c>
      <c r="H138">
        <v>0.13669600000000001</v>
      </c>
      <c r="I138">
        <v>53.602699999999999</v>
      </c>
      <c r="J138">
        <v>1.9586300000000001</v>
      </c>
      <c r="K138">
        <v>21.930099999999999</v>
      </c>
      <c r="L138">
        <v>1.7445200000000001</v>
      </c>
      <c r="M138">
        <v>15.9918</v>
      </c>
      <c r="N138">
        <v>2.1899500000000001</v>
      </c>
      <c r="O138">
        <v>2.0404800000000001</v>
      </c>
      <c r="P138">
        <v>-4.6309999999999997E-2</v>
      </c>
      <c r="Q138">
        <v>0.97464799999999996</v>
      </c>
      <c r="R138">
        <v>6.7279999999999996E-3</v>
      </c>
      <c r="S138">
        <v>0</v>
      </c>
      <c r="T138">
        <v>100.53700000000001</v>
      </c>
      <c r="U138">
        <v>44.756500000000003</v>
      </c>
    </row>
    <row r="139" spans="1:21" x14ac:dyDescent="0.25">
      <c r="G139">
        <v>-7.1779999999999997E-2</v>
      </c>
      <c r="H139">
        <v>-7.9070000000000001E-2</v>
      </c>
      <c r="I139">
        <v>53.497700000000002</v>
      </c>
      <c r="J139">
        <v>2.15402</v>
      </c>
      <c r="K139">
        <v>21.863499999999998</v>
      </c>
      <c r="L139">
        <v>1.7811699999999999</v>
      </c>
      <c r="M139">
        <v>15.606199999999999</v>
      </c>
      <c r="N139">
        <v>2.1894300000000002</v>
      </c>
      <c r="O139">
        <v>1.7319599999999999</v>
      </c>
      <c r="P139">
        <v>-2.8309999999999998E-2</v>
      </c>
      <c r="Q139">
        <v>0.68934300000000004</v>
      </c>
      <c r="R139">
        <v>-0.17666999999999999</v>
      </c>
      <c r="S139">
        <v>0</v>
      </c>
      <c r="T139">
        <v>99.157499999999999</v>
      </c>
      <c r="U139">
        <v>44.256900000000002</v>
      </c>
    </row>
    <row r="140" spans="1:21" x14ac:dyDescent="0.25">
      <c r="G140">
        <v>6.96E-3</v>
      </c>
      <c r="H140">
        <v>-7.9280000000000003E-2</v>
      </c>
      <c r="I140">
        <v>54.549500000000002</v>
      </c>
      <c r="J140">
        <v>1.8933</v>
      </c>
      <c r="K140">
        <v>20.422999999999998</v>
      </c>
      <c r="L140">
        <v>1.70825</v>
      </c>
      <c r="M140">
        <v>17.065899999999999</v>
      </c>
      <c r="N140">
        <v>2.45397</v>
      </c>
      <c r="O140">
        <v>2.1947299999999998</v>
      </c>
      <c r="P140">
        <v>6.6940000000000003E-3</v>
      </c>
      <c r="Q140">
        <v>0.90824000000000005</v>
      </c>
      <c r="R140">
        <v>5.4409999999999997E-3</v>
      </c>
      <c r="S140">
        <v>0</v>
      </c>
      <c r="T140">
        <v>101.137</v>
      </c>
      <c r="U140">
        <v>44.962299999999999</v>
      </c>
    </row>
    <row r="141" spans="1:21" x14ac:dyDescent="0.25">
      <c r="G141">
        <v>8.6871000000000004E-2</v>
      </c>
      <c r="H141">
        <v>0.13561899999999999</v>
      </c>
      <c r="I141">
        <v>51.9011</v>
      </c>
      <c r="J141">
        <v>2.40022</v>
      </c>
      <c r="K141">
        <v>20.956399999999999</v>
      </c>
      <c r="L141">
        <v>1.8587</v>
      </c>
      <c r="M141">
        <v>16.231100000000001</v>
      </c>
      <c r="N141">
        <v>1.78125</v>
      </c>
      <c r="O141">
        <v>2.2664599999999999</v>
      </c>
      <c r="P141">
        <v>6.2620000000000002E-3</v>
      </c>
      <c r="Q141">
        <v>0.77218500000000001</v>
      </c>
      <c r="R141">
        <v>0.24895900000000001</v>
      </c>
      <c r="S141">
        <v>0</v>
      </c>
      <c r="T141">
        <v>98.645099999999999</v>
      </c>
      <c r="U141">
        <v>43.524700000000003</v>
      </c>
    </row>
    <row r="142" spans="1:21" x14ac:dyDescent="0.25">
      <c r="G142">
        <v>8.6695999999999995E-2</v>
      </c>
      <c r="H142">
        <v>-7.9439999999999997E-2</v>
      </c>
      <c r="I142">
        <v>51.110100000000003</v>
      </c>
      <c r="J142">
        <v>2.7861400000000001</v>
      </c>
      <c r="K142">
        <v>20.9846</v>
      </c>
      <c r="L142">
        <v>2.2086399999999999</v>
      </c>
      <c r="M142">
        <v>16.474499999999999</v>
      </c>
      <c r="N142">
        <v>3.0106999999999999</v>
      </c>
      <c r="O142">
        <v>2.03417</v>
      </c>
      <c r="P142">
        <v>6.1879999999999999E-3</v>
      </c>
      <c r="Q142">
        <v>0.79342400000000002</v>
      </c>
      <c r="R142">
        <v>-5.79E-2</v>
      </c>
      <c r="S142">
        <v>0</v>
      </c>
      <c r="T142">
        <v>99.357699999999994</v>
      </c>
      <c r="U142">
        <v>43.728400000000001</v>
      </c>
    </row>
    <row r="144" spans="1:21" x14ac:dyDescent="0.25">
      <c r="F144" t="s">
        <v>40</v>
      </c>
      <c r="G144">
        <f>AVERAGE(G115:G142)</f>
        <v>5.7654999999999998E-2</v>
      </c>
      <c r="H144">
        <f t="shared" ref="H144:U144" si="16">AVERAGE(H115:H142)</f>
        <v>1.352703571428571E-2</v>
      </c>
      <c r="I144">
        <f t="shared" si="16"/>
        <v>54.308260714285716</v>
      </c>
      <c r="J144">
        <f t="shared" si="16"/>
        <v>2.3646989285714279</v>
      </c>
      <c r="K144">
        <f t="shared" si="16"/>
        <v>22.306217857142858</v>
      </c>
      <c r="L144">
        <f t="shared" si="16"/>
        <v>1.6529350000000005</v>
      </c>
      <c r="M144">
        <f t="shared" si="16"/>
        <v>15.259303571428573</v>
      </c>
      <c r="N144">
        <f t="shared" si="16"/>
        <v>2.2104060714285714</v>
      </c>
      <c r="O144">
        <f t="shared" si="16"/>
        <v>1.7857320714285716</v>
      </c>
      <c r="P144">
        <f t="shared" si="16"/>
        <v>8.6249285714285698E-3</v>
      </c>
      <c r="Q144">
        <f t="shared" si="16"/>
        <v>0.73745996428571448</v>
      </c>
      <c r="R144">
        <f t="shared" si="16"/>
        <v>2.2922928571428573E-2</v>
      </c>
      <c r="S144">
        <f t="shared" si="16"/>
        <v>0</v>
      </c>
      <c r="T144">
        <f t="shared" si="16"/>
        <v>100.72772142857141</v>
      </c>
      <c r="U144">
        <f t="shared" si="16"/>
        <v>44.947674999999997</v>
      </c>
    </row>
    <row r="145" spans="1:21" x14ac:dyDescent="0.25">
      <c r="F145" t="s">
        <v>41</v>
      </c>
      <c r="G145">
        <f>STDEV(G115:G142)/SQRT((COUNT(G115:G142)))</f>
        <v>2.2198001839207043E-2</v>
      </c>
      <c r="H145">
        <f t="shared" ref="H145:U145" si="17">STDEV(H115:H142)/SQRT((COUNT(H115:H142)))</f>
        <v>2.3350974791719034E-2</v>
      </c>
      <c r="I145">
        <f t="shared" si="17"/>
        <v>0.23827817756386269</v>
      </c>
      <c r="J145">
        <f t="shared" si="17"/>
        <v>6.8981118602374436E-2</v>
      </c>
      <c r="K145">
        <f t="shared" si="17"/>
        <v>0.22423971902568648</v>
      </c>
      <c r="L145">
        <f t="shared" si="17"/>
        <v>3.6569532152848944E-2</v>
      </c>
      <c r="M145">
        <f t="shared" si="17"/>
        <v>0.22552565648354031</v>
      </c>
      <c r="N145">
        <f t="shared" si="17"/>
        <v>7.6382719269477595E-2</v>
      </c>
      <c r="O145">
        <f t="shared" si="17"/>
        <v>6.9020094338857321E-2</v>
      </c>
      <c r="P145">
        <f t="shared" si="17"/>
        <v>6.9612206006657911E-3</v>
      </c>
      <c r="Q145">
        <f t="shared" si="17"/>
        <v>3.5600147023598032E-2</v>
      </c>
      <c r="R145">
        <f t="shared" si="17"/>
        <v>2.771813955811795E-2</v>
      </c>
      <c r="S145">
        <f t="shared" si="17"/>
        <v>0</v>
      </c>
      <c r="T145">
        <f t="shared" si="17"/>
        <v>0.19273547669721375</v>
      </c>
      <c r="U145">
        <f t="shared" si="17"/>
        <v>0.11415757832265032</v>
      </c>
    </row>
    <row r="148" spans="1:21" x14ac:dyDescent="0.25">
      <c r="A148" s="2" t="s">
        <v>186</v>
      </c>
      <c r="G148" s="2" t="s">
        <v>23</v>
      </c>
      <c r="H148" s="2" t="s">
        <v>24</v>
      </c>
      <c r="I148" s="2" t="s">
        <v>25</v>
      </c>
      <c r="J148" s="2" t="s">
        <v>26</v>
      </c>
      <c r="K148" s="2" t="s">
        <v>27</v>
      </c>
      <c r="L148" s="2" t="s">
        <v>28</v>
      </c>
      <c r="M148" s="2" t="s">
        <v>29</v>
      </c>
      <c r="N148" s="2" t="s">
        <v>30</v>
      </c>
      <c r="O148" s="2" t="s">
        <v>31</v>
      </c>
      <c r="P148" s="2" t="s">
        <v>32</v>
      </c>
      <c r="Q148" s="2" t="s">
        <v>33</v>
      </c>
      <c r="R148" s="2" t="s">
        <v>34</v>
      </c>
      <c r="S148" s="2" t="s">
        <v>35</v>
      </c>
      <c r="T148" s="2" t="s">
        <v>36</v>
      </c>
      <c r="U148" s="2" t="s">
        <v>37</v>
      </c>
    </row>
    <row r="149" spans="1:21" x14ac:dyDescent="0.25">
      <c r="A149" t="s">
        <v>1</v>
      </c>
      <c r="G149">
        <v>8.6051000000000002E-2</v>
      </c>
      <c r="H149">
        <v>-7.9130000000000006E-2</v>
      </c>
      <c r="I149">
        <v>55.113900000000001</v>
      </c>
      <c r="J149">
        <v>2.1516600000000001</v>
      </c>
      <c r="K149">
        <v>20.694500000000001</v>
      </c>
      <c r="L149">
        <v>1.34057</v>
      </c>
      <c r="M149">
        <v>17.1006</v>
      </c>
      <c r="N149">
        <v>2.4144100000000002</v>
      </c>
      <c r="O149">
        <v>1.1880299999999999</v>
      </c>
      <c r="P149">
        <v>6.0401999999999997E-2</v>
      </c>
      <c r="Q149">
        <v>0.88982799999999995</v>
      </c>
      <c r="R149">
        <v>0.19134799999999999</v>
      </c>
      <c r="S149">
        <v>0</v>
      </c>
      <c r="T149">
        <v>101.152</v>
      </c>
      <c r="U149">
        <v>45.138399999999997</v>
      </c>
    </row>
    <row r="150" spans="1:21" x14ac:dyDescent="0.25">
      <c r="A150" t="s">
        <v>103</v>
      </c>
      <c r="G150">
        <v>6.7910000000000002E-3</v>
      </c>
      <c r="H150">
        <v>-7.9130000000000006E-2</v>
      </c>
      <c r="I150">
        <v>52.554699999999997</v>
      </c>
      <c r="J150">
        <v>1.83114</v>
      </c>
      <c r="K150">
        <v>21.694900000000001</v>
      </c>
      <c r="L150">
        <v>1.4475800000000001</v>
      </c>
      <c r="M150">
        <v>17.654800000000002</v>
      </c>
      <c r="N150">
        <v>3.2069100000000001</v>
      </c>
      <c r="O150">
        <v>1.26579</v>
      </c>
      <c r="P150">
        <v>-1.074E-2</v>
      </c>
      <c r="Q150">
        <v>0.95633999999999997</v>
      </c>
      <c r="R150">
        <v>0.12972800000000001</v>
      </c>
      <c r="S150">
        <v>0</v>
      </c>
      <c r="T150">
        <v>100.65900000000001</v>
      </c>
      <c r="U150">
        <v>44.664700000000003</v>
      </c>
    </row>
    <row r="151" spans="1:21" x14ac:dyDescent="0.25">
      <c r="A151" t="s">
        <v>104</v>
      </c>
      <c r="G151">
        <v>-7.1410000000000001E-2</v>
      </c>
      <c r="H151">
        <v>0.13722500000000001</v>
      </c>
      <c r="I151">
        <v>55.028799999999997</v>
      </c>
      <c r="J151">
        <v>1.6428499999999999</v>
      </c>
      <c r="K151">
        <v>21.539400000000001</v>
      </c>
      <c r="L151">
        <v>1.38256</v>
      </c>
      <c r="M151">
        <v>17.672799999999999</v>
      </c>
      <c r="N151">
        <v>2.7825199999999999</v>
      </c>
      <c r="O151">
        <v>0.80263499999999999</v>
      </c>
      <c r="P151">
        <v>2.5378000000000001E-2</v>
      </c>
      <c r="Q151">
        <v>0.51730600000000004</v>
      </c>
      <c r="R151">
        <v>7.0674000000000001E-2</v>
      </c>
      <c r="S151">
        <v>0</v>
      </c>
      <c r="T151">
        <v>101.53100000000001</v>
      </c>
      <c r="U151">
        <v>45.478299999999997</v>
      </c>
    </row>
    <row r="152" spans="1:21" x14ac:dyDescent="0.25">
      <c r="A152" t="s">
        <v>4</v>
      </c>
      <c r="G152">
        <v>6.7999999999999996E-3</v>
      </c>
      <c r="H152">
        <v>-7.9210000000000003E-2</v>
      </c>
      <c r="I152">
        <v>52.949100000000001</v>
      </c>
      <c r="J152">
        <v>2.1514899999999999</v>
      </c>
      <c r="K152">
        <v>21.013400000000001</v>
      </c>
      <c r="L152">
        <v>1.55017</v>
      </c>
      <c r="M152">
        <v>17.479500000000002</v>
      </c>
      <c r="N152">
        <v>2.7087300000000001</v>
      </c>
      <c r="O152">
        <v>1.73045</v>
      </c>
      <c r="P152">
        <v>6.7780000000000002E-3</v>
      </c>
      <c r="Q152">
        <v>0.64501799999999998</v>
      </c>
      <c r="R152">
        <v>-0.1169</v>
      </c>
      <c r="S152">
        <v>0</v>
      </c>
      <c r="T152">
        <v>100.045</v>
      </c>
      <c r="U152">
        <v>44.3536</v>
      </c>
    </row>
    <row r="153" spans="1:21" x14ac:dyDescent="0.25">
      <c r="A153" t="s">
        <v>21</v>
      </c>
      <c r="G153">
        <v>0.165936</v>
      </c>
      <c r="H153">
        <v>0.56514699999999995</v>
      </c>
      <c r="I153">
        <v>52.5398</v>
      </c>
      <c r="J153">
        <v>2.7880799999999999</v>
      </c>
      <c r="K153">
        <v>20.7074</v>
      </c>
      <c r="L153">
        <v>1.52799</v>
      </c>
      <c r="M153">
        <v>17.855899999999998</v>
      </c>
      <c r="N153">
        <v>3.32016</v>
      </c>
      <c r="O153">
        <v>1.10738</v>
      </c>
      <c r="P153">
        <v>-4.6519999999999999E-2</v>
      </c>
      <c r="Q153">
        <v>0.66605700000000001</v>
      </c>
      <c r="R153">
        <v>0.25039299999999998</v>
      </c>
      <c r="S153">
        <v>0</v>
      </c>
      <c r="T153">
        <v>101.44799999999999</v>
      </c>
      <c r="U153">
        <v>44.885800000000003</v>
      </c>
    </row>
    <row r="154" spans="1:21" x14ac:dyDescent="0.25">
      <c r="A154" t="s">
        <v>42</v>
      </c>
      <c r="G154">
        <v>0.165577</v>
      </c>
      <c r="H154">
        <v>0.35066000000000003</v>
      </c>
      <c r="I154">
        <v>52.460299999999997</v>
      </c>
      <c r="J154">
        <v>2.6616200000000001</v>
      </c>
      <c r="K154">
        <v>21.4175</v>
      </c>
      <c r="L154">
        <v>1.5634300000000001</v>
      </c>
      <c r="M154">
        <v>17.166399999999999</v>
      </c>
      <c r="N154">
        <v>2.88246</v>
      </c>
      <c r="O154">
        <v>1.72803</v>
      </c>
      <c r="P154">
        <v>-2.877E-2</v>
      </c>
      <c r="Q154">
        <v>0.84155199999999997</v>
      </c>
      <c r="R154">
        <v>-5.6219999999999999E-2</v>
      </c>
      <c r="S154">
        <v>0</v>
      </c>
      <c r="T154">
        <v>101.15300000000001</v>
      </c>
      <c r="U154">
        <v>44.732300000000002</v>
      </c>
    </row>
    <row r="155" spans="1:21" x14ac:dyDescent="0.25">
      <c r="G155">
        <v>-7.1800000000000003E-2</v>
      </c>
      <c r="H155">
        <v>-7.9070000000000001E-2</v>
      </c>
      <c r="I155">
        <v>54.700400000000002</v>
      </c>
      <c r="J155">
        <v>2.60433</v>
      </c>
      <c r="K155">
        <v>20.492100000000001</v>
      </c>
      <c r="L155">
        <v>1.48112</v>
      </c>
      <c r="M155">
        <v>16.578099999999999</v>
      </c>
      <c r="N155">
        <v>3.01952</v>
      </c>
      <c r="O155">
        <v>1.1113</v>
      </c>
      <c r="P155">
        <v>2.5078E-2</v>
      </c>
      <c r="Q155">
        <v>0.470059</v>
      </c>
      <c r="R155">
        <v>-0.17671000000000001</v>
      </c>
      <c r="S155">
        <v>0</v>
      </c>
      <c r="T155">
        <v>100.154</v>
      </c>
      <c r="U155">
        <v>44.807899999999997</v>
      </c>
    </row>
    <row r="156" spans="1:21" x14ac:dyDescent="0.25">
      <c r="A156" t="s">
        <v>172</v>
      </c>
      <c r="G156">
        <v>-7.2090000000000001E-2</v>
      </c>
      <c r="H156">
        <v>-7.9149999999999998E-2</v>
      </c>
      <c r="I156">
        <v>53.999200000000002</v>
      </c>
      <c r="J156">
        <v>2.5341800000000001</v>
      </c>
      <c r="K156">
        <v>21.433199999999999</v>
      </c>
      <c r="L156">
        <v>1.5825</v>
      </c>
      <c r="M156">
        <v>15.7691</v>
      </c>
      <c r="N156">
        <v>2.6355900000000001</v>
      </c>
      <c r="O156">
        <v>1.80647</v>
      </c>
      <c r="P156">
        <v>-4.6350000000000002E-2</v>
      </c>
      <c r="Q156">
        <v>0.31351299999999999</v>
      </c>
      <c r="R156">
        <v>0.129526</v>
      </c>
      <c r="S156">
        <v>0</v>
      </c>
      <c r="T156">
        <v>100.006</v>
      </c>
      <c r="U156">
        <v>44.560200000000002</v>
      </c>
    </row>
    <row r="157" spans="1:21" x14ac:dyDescent="0.25">
      <c r="A157" t="s">
        <v>173</v>
      </c>
      <c r="G157">
        <v>6.953E-3</v>
      </c>
      <c r="H157">
        <v>-7.9049999999999995E-2</v>
      </c>
      <c r="I157">
        <v>54.264400000000002</v>
      </c>
      <c r="J157">
        <v>2.08989</v>
      </c>
      <c r="K157">
        <v>21.847000000000001</v>
      </c>
      <c r="L157">
        <v>1.7306900000000001</v>
      </c>
      <c r="M157">
        <v>17.094999999999999</v>
      </c>
      <c r="N157">
        <v>3.0808800000000001</v>
      </c>
      <c r="O157">
        <v>1.03376</v>
      </c>
      <c r="P157">
        <v>-2.8230000000000002E-2</v>
      </c>
      <c r="Q157">
        <v>0.382187</v>
      </c>
      <c r="R157">
        <v>6.9512000000000004E-2</v>
      </c>
      <c r="S157">
        <v>0</v>
      </c>
      <c r="T157">
        <v>101.49299999999999</v>
      </c>
      <c r="U157">
        <v>45.2654</v>
      </c>
    </row>
    <row r="158" spans="1:21" x14ac:dyDescent="0.25">
      <c r="A158" t="s">
        <v>174</v>
      </c>
      <c r="G158">
        <v>0.16681399999999999</v>
      </c>
      <c r="H158">
        <v>0.34869299999999998</v>
      </c>
      <c r="I158">
        <v>51.528300000000002</v>
      </c>
      <c r="J158">
        <v>3.5510999999999999</v>
      </c>
      <c r="K158">
        <v>20.854099999999999</v>
      </c>
      <c r="L158">
        <v>1.1705399999999999</v>
      </c>
      <c r="M158">
        <v>18.5611</v>
      </c>
      <c r="N158">
        <v>2.8003200000000001</v>
      </c>
      <c r="O158">
        <v>1.02739</v>
      </c>
      <c r="P158">
        <v>5.8875999999999998E-2</v>
      </c>
      <c r="Q158">
        <v>0.84053299999999997</v>
      </c>
      <c r="R158">
        <v>0.30914399999999997</v>
      </c>
      <c r="S158">
        <v>0</v>
      </c>
      <c r="T158">
        <v>101.217</v>
      </c>
      <c r="U158">
        <v>44.379399999999997</v>
      </c>
    </row>
    <row r="159" spans="1:21" x14ac:dyDescent="0.25">
      <c r="A159" t="s">
        <v>175</v>
      </c>
      <c r="G159">
        <v>0.16639200000000001</v>
      </c>
      <c r="H159">
        <v>-7.9299999999999995E-2</v>
      </c>
      <c r="I159">
        <v>54.580300000000001</v>
      </c>
      <c r="J159">
        <v>3.7493699999999999</v>
      </c>
      <c r="K159">
        <v>20.5044</v>
      </c>
      <c r="L159">
        <v>1.1385400000000001</v>
      </c>
      <c r="M159">
        <v>16.896899999999999</v>
      </c>
      <c r="N159">
        <v>2.5841599999999998</v>
      </c>
      <c r="O159">
        <v>0.64237500000000003</v>
      </c>
      <c r="P159">
        <v>-1.1050000000000001E-2</v>
      </c>
      <c r="Q159">
        <v>0.75431199999999998</v>
      </c>
      <c r="R159">
        <v>0.250834</v>
      </c>
      <c r="S159">
        <v>0</v>
      </c>
      <c r="T159">
        <v>101.17700000000001</v>
      </c>
      <c r="U159">
        <v>44.936500000000002</v>
      </c>
    </row>
    <row r="160" spans="1:21" x14ac:dyDescent="0.25">
      <c r="A160" t="s">
        <v>176</v>
      </c>
      <c r="G160">
        <v>0.24382899999999999</v>
      </c>
      <c r="H160">
        <v>-7.918E-2</v>
      </c>
      <c r="I160">
        <v>53.669499999999999</v>
      </c>
      <c r="J160">
        <v>1.8316399999999999</v>
      </c>
      <c r="K160">
        <v>20.119700000000002</v>
      </c>
      <c r="L160">
        <v>1.71244</v>
      </c>
      <c r="M160">
        <v>18.231999999999999</v>
      </c>
      <c r="N160">
        <v>2.89683</v>
      </c>
      <c r="O160">
        <v>1.1880900000000001</v>
      </c>
      <c r="P160">
        <v>-2.8559999999999999E-2</v>
      </c>
      <c r="Q160">
        <v>0.491977</v>
      </c>
      <c r="R160">
        <v>6.7860000000000004E-2</v>
      </c>
      <c r="S160">
        <v>0</v>
      </c>
      <c r="T160">
        <v>100.346</v>
      </c>
      <c r="U160">
        <v>44.576900000000002</v>
      </c>
    </row>
    <row r="161" spans="1:21" x14ac:dyDescent="0.25">
      <c r="A161" t="s">
        <v>177</v>
      </c>
      <c r="G161">
        <v>6.992E-3</v>
      </c>
      <c r="H161">
        <v>0.137045</v>
      </c>
      <c r="I161">
        <v>54.270200000000003</v>
      </c>
      <c r="J161">
        <v>2.0905900000000002</v>
      </c>
      <c r="K161">
        <v>20.741499999999998</v>
      </c>
      <c r="L161">
        <v>1.37883</v>
      </c>
      <c r="M161">
        <v>17.249600000000001</v>
      </c>
      <c r="N161">
        <v>3.3458100000000002</v>
      </c>
      <c r="O161">
        <v>0.80136099999999999</v>
      </c>
      <c r="P161">
        <v>2.5170999999999999E-2</v>
      </c>
      <c r="Q161">
        <v>0.62646999999999997</v>
      </c>
      <c r="R161">
        <v>6.9757E-2</v>
      </c>
      <c r="S161">
        <v>0</v>
      </c>
      <c r="T161">
        <v>100.74299999999999</v>
      </c>
      <c r="U161">
        <v>45.063899999999997</v>
      </c>
    </row>
    <row r="162" spans="1:21" x14ac:dyDescent="0.25">
      <c r="A162" t="s">
        <v>178</v>
      </c>
      <c r="G162">
        <v>0.24676000000000001</v>
      </c>
      <c r="H162">
        <v>0.13541700000000001</v>
      </c>
      <c r="I162">
        <v>51.258800000000001</v>
      </c>
      <c r="J162">
        <v>4.2535699999999999</v>
      </c>
      <c r="K162">
        <v>21.7896</v>
      </c>
      <c r="L162">
        <v>1.1332599999999999</v>
      </c>
      <c r="M162">
        <v>17.2059</v>
      </c>
      <c r="N162">
        <v>3.1909000000000001</v>
      </c>
      <c r="O162">
        <v>0.71751100000000001</v>
      </c>
      <c r="P162">
        <v>-4.6980000000000001E-2</v>
      </c>
      <c r="Q162">
        <v>0.83948299999999998</v>
      </c>
      <c r="R162">
        <v>0.37128</v>
      </c>
      <c r="S162">
        <v>0</v>
      </c>
      <c r="T162">
        <v>101.095</v>
      </c>
      <c r="U162">
        <v>44.374600000000001</v>
      </c>
    </row>
    <row r="163" spans="1:21" x14ac:dyDescent="0.25">
      <c r="A163" t="s">
        <v>179</v>
      </c>
      <c r="G163">
        <v>6.9569999999999996E-3</v>
      </c>
      <c r="H163">
        <v>-7.9329999999999998E-2</v>
      </c>
      <c r="I163">
        <v>52.792099999999998</v>
      </c>
      <c r="J163">
        <v>3.04331</v>
      </c>
      <c r="K163">
        <v>20.9208</v>
      </c>
      <c r="L163">
        <v>1.4913400000000001</v>
      </c>
      <c r="M163">
        <v>17.189800000000002</v>
      </c>
      <c r="N163">
        <v>3.4479600000000001</v>
      </c>
      <c r="O163">
        <v>0.95197299999999996</v>
      </c>
      <c r="P163">
        <v>-1.119E-2</v>
      </c>
      <c r="Q163">
        <v>0.95219399999999998</v>
      </c>
      <c r="R163">
        <v>0.311724</v>
      </c>
      <c r="S163">
        <v>0</v>
      </c>
      <c r="T163">
        <v>101.018</v>
      </c>
      <c r="U163">
        <v>44.714700000000001</v>
      </c>
    </row>
    <row r="164" spans="1:21" x14ac:dyDescent="0.25">
      <c r="A164" t="s">
        <v>180</v>
      </c>
      <c r="G164">
        <v>0.243815</v>
      </c>
      <c r="H164">
        <v>-7.9060000000000005E-2</v>
      </c>
      <c r="I164">
        <v>55.471600000000002</v>
      </c>
      <c r="J164">
        <v>3.3725900000000002</v>
      </c>
      <c r="K164">
        <v>21.1602</v>
      </c>
      <c r="L164">
        <v>1.1264099999999999</v>
      </c>
      <c r="M164">
        <v>16.065999999999999</v>
      </c>
      <c r="N164">
        <v>3.1959900000000001</v>
      </c>
      <c r="O164">
        <v>0.64499499999999999</v>
      </c>
      <c r="P164">
        <v>-2.8289999999999999E-2</v>
      </c>
      <c r="Q164">
        <v>0.69083000000000006</v>
      </c>
      <c r="R164">
        <v>8.0510000000000009E-3</v>
      </c>
      <c r="S164">
        <v>0</v>
      </c>
      <c r="T164">
        <v>101.873</v>
      </c>
      <c r="U164">
        <v>45.575000000000003</v>
      </c>
    </row>
    <row r="165" spans="1:21" x14ac:dyDescent="0.25">
      <c r="A165" t="s">
        <v>181</v>
      </c>
      <c r="G165">
        <v>0.163967</v>
      </c>
      <c r="H165">
        <v>-7.893E-2</v>
      </c>
      <c r="I165">
        <v>53.619799999999998</v>
      </c>
      <c r="J165">
        <v>2.6046999999999998</v>
      </c>
      <c r="K165">
        <v>21.6114</v>
      </c>
      <c r="L165">
        <v>1.20069</v>
      </c>
      <c r="M165">
        <v>15.5563</v>
      </c>
      <c r="N165">
        <v>3.4519500000000001</v>
      </c>
      <c r="O165">
        <v>0.87917900000000004</v>
      </c>
      <c r="P165">
        <v>7.6639999999999998E-3</v>
      </c>
      <c r="Q165">
        <v>0.82460500000000003</v>
      </c>
      <c r="R165">
        <v>-5.2299999999999999E-2</v>
      </c>
      <c r="S165">
        <v>0</v>
      </c>
      <c r="T165">
        <v>99.789000000000001</v>
      </c>
      <c r="U165">
        <v>44.674500000000002</v>
      </c>
    </row>
    <row r="166" spans="1:21" x14ac:dyDescent="0.25">
      <c r="A166" t="s">
        <v>182</v>
      </c>
    </row>
    <row r="167" spans="1:21" x14ac:dyDescent="0.25">
      <c r="A167" t="s">
        <v>183</v>
      </c>
      <c r="F167" t="s">
        <v>40</v>
      </c>
      <c r="G167">
        <f>AVERAGE(G149:G165)</f>
        <v>8.6372588235294118E-2</v>
      </c>
      <c r="H167">
        <f t="shared" ref="H167:U167" si="18">AVERAGE(H149:H165)</f>
        <v>4.7273352941176461E-2</v>
      </c>
      <c r="I167">
        <f t="shared" si="18"/>
        <v>53.576541176470592</v>
      </c>
      <c r="J167">
        <f t="shared" si="18"/>
        <v>2.6442417647058827</v>
      </c>
      <c r="K167">
        <f t="shared" si="18"/>
        <v>21.090652941176469</v>
      </c>
      <c r="L167">
        <f t="shared" si="18"/>
        <v>1.4093329411764708</v>
      </c>
      <c r="M167">
        <f t="shared" si="18"/>
        <v>17.137047058823526</v>
      </c>
      <c r="N167">
        <f t="shared" si="18"/>
        <v>2.99794705882353</v>
      </c>
      <c r="O167">
        <f t="shared" si="18"/>
        <v>1.0956893529411769</v>
      </c>
      <c r="P167">
        <f t="shared" si="18"/>
        <v>-4.5490000000000001E-3</v>
      </c>
      <c r="Q167">
        <f t="shared" si="18"/>
        <v>0.68836847058823525</v>
      </c>
      <c r="R167">
        <f t="shared" si="18"/>
        <v>0.10751182352941177</v>
      </c>
      <c r="S167">
        <f t="shared" si="18"/>
        <v>0</v>
      </c>
      <c r="T167">
        <f t="shared" si="18"/>
        <v>100.87641176470588</v>
      </c>
      <c r="U167">
        <f t="shared" si="18"/>
        <v>44.834241176470584</v>
      </c>
    </row>
    <row r="168" spans="1:21" x14ac:dyDescent="0.25">
      <c r="A168" t="s">
        <v>18</v>
      </c>
      <c r="F168" t="s">
        <v>41</v>
      </c>
      <c r="G168">
        <f>STDEV(G149:G165)/SQRT((COUNT(G149:G165)))</f>
        <v>2.8010519955883752E-2</v>
      </c>
      <c r="H168">
        <f t="shared" ref="H168:U168" si="19">STDEV(H149:H165)/SQRT((COUNT(H149:H165)))</f>
        <v>4.8914456817559772E-2</v>
      </c>
      <c r="I168">
        <f t="shared" si="19"/>
        <v>0.30569992123414202</v>
      </c>
      <c r="J168">
        <f t="shared" si="19"/>
        <v>0.1796970961585635</v>
      </c>
      <c r="K168">
        <f t="shared" si="19"/>
        <v>0.12556444476069761</v>
      </c>
      <c r="L168">
        <f t="shared" si="19"/>
        <v>4.8227894888904721E-2</v>
      </c>
      <c r="M168">
        <f t="shared" si="19"/>
        <v>0.1948547343757665</v>
      </c>
      <c r="N168">
        <f t="shared" si="19"/>
        <v>7.66157407118601E-2</v>
      </c>
      <c r="O168">
        <f t="shared" si="19"/>
        <v>8.9000651457048011E-2</v>
      </c>
      <c r="P168">
        <f t="shared" si="19"/>
        <v>8.335137034407589E-3</v>
      </c>
      <c r="Q168">
        <f t="shared" si="19"/>
        <v>4.8139336570744769E-2</v>
      </c>
      <c r="R168">
        <f t="shared" si="19"/>
        <v>3.8351919379957113E-2</v>
      </c>
      <c r="S168">
        <f t="shared" si="19"/>
        <v>0</v>
      </c>
      <c r="T168">
        <f t="shared" si="19"/>
        <v>0.14919894088745311</v>
      </c>
      <c r="U168">
        <f t="shared" si="19"/>
        <v>8.948240011754173E-2</v>
      </c>
    </row>
    <row r="169" spans="1:21" x14ac:dyDescent="0.25">
      <c r="A169" t="s">
        <v>184</v>
      </c>
    </row>
    <row r="170" spans="1:21" x14ac:dyDescent="0.25">
      <c r="A170" t="s">
        <v>185</v>
      </c>
    </row>
    <row r="173" spans="1:21" x14ac:dyDescent="0.25">
      <c r="A173" s="2" t="s">
        <v>202</v>
      </c>
      <c r="G173" s="2" t="s">
        <v>23</v>
      </c>
      <c r="H173" s="2" t="s">
        <v>24</v>
      </c>
      <c r="I173" s="2" t="s">
        <v>25</v>
      </c>
      <c r="J173" s="2" t="s">
        <v>26</v>
      </c>
      <c r="K173" s="2" t="s">
        <v>27</v>
      </c>
      <c r="L173" s="2" t="s">
        <v>28</v>
      </c>
      <c r="M173" s="2" t="s">
        <v>29</v>
      </c>
      <c r="N173" s="2" t="s">
        <v>30</v>
      </c>
      <c r="O173" s="2" t="s">
        <v>31</v>
      </c>
      <c r="P173" s="2" t="s">
        <v>32</v>
      </c>
      <c r="Q173" s="2" t="s">
        <v>33</v>
      </c>
      <c r="R173" s="2" t="s">
        <v>34</v>
      </c>
      <c r="S173" s="2" t="s">
        <v>35</v>
      </c>
      <c r="T173" s="2" t="s">
        <v>36</v>
      </c>
      <c r="U173" s="2" t="s">
        <v>37</v>
      </c>
    </row>
    <row r="174" spans="1:21" x14ac:dyDescent="0.25">
      <c r="A174" t="s">
        <v>1</v>
      </c>
      <c r="G174">
        <v>-7.2160000000000002E-2</v>
      </c>
      <c r="H174">
        <v>0.13633799999999999</v>
      </c>
      <c r="I174">
        <v>53.316200000000002</v>
      </c>
      <c r="J174">
        <v>2.6671299999999998</v>
      </c>
      <c r="K174">
        <v>21.2224</v>
      </c>
      <c r="L174">
        <v>1.3917299999999999</v>
      </c>
      <c r="M174">
        <v>17.0428</v>
      </c>
      <c r="N174">
        <v>2.7097600000000002</v>
      </c>
      <c r="O174">
        <v>1.1105100000000001</v>
      </c>
      <c r="P174">
        <v>-4.6260000000000003E-2</v>
      </c>
      <c r="Q174">
        <v>1.2203200000000001</v>
      </c>
      <c r="R174">
        <v>-0.17773</v>
      </c>
      <c r="S174">
        <v>0</v>
      </c>
      <c r="T174">
        <v>100.521</v>
      </c>
      <c r="U174">
        <v>44.7423</v>
      </c>
    </row>
    <row r="175" spans="1:21" x14ac:dyDescent="0.25">
      <c r="A175" t="s">
        <v>103</v>
      </c>
      <c r="G175">
        <v>0.16433900000000001</v>
      </c>
      <c r="H175">
        <v>-7.9060000000000005E-2</v>
      </c>
      <c r="I175">
        <v>54.367800000000003</v>
      </c>
      <c r="J175">
        <v>2.4123199999999998</v>
      </c>
      <c r="K175">
        <v>21.706299999999999</v>
      </c>
      <c r="L175">
        <v>1.3947799999999999</v>
      </c>
      <c r="M175">
        <v>16.649999999999999</v>
      </c>
      <c r="N175">
        <v>2.3064900000000002</v>
      </c>
      <c r="O175">
        <v>1.0342800000000001</v>
      </c>
      <c r="P175">
        <v>4.2930000000000003E-2</v>
      </c>
      <c r="Q175">
        <v>0.89066800000000002</v>
      </c>
      <c r="R175">
        <v>-0.11494</v>
      </c>
      <c r="S175">
        <v>0</v>
      </c>
      <c r="T175">
        <v>100.776</v>
      </c>
      <c r="U175">
        <v>44.955800000000004</v>
      </c>
    </row>
    <row r="176" spans="1:21" x14ac:dyDescent="0.25">
      <c r="A176" t="s">
        <v>104</v>
      </c>
      <c r="G176">
        <v>6.9449999999999998E-3</v>
      </c>
      <c r="H176">
        <v>-7.9070000000000001E-2</v>
      </c>
      <c r="I176">
        <v>53.983600000000003</v>
      </c>
      <c r="J176">
        <v>1.9629000000000001</v>
      </c>
      <c r="K176">
        <v>20.077200000000001</v>
      </c>
      <c r="L176">
        <v>1.3081700000000001</v>
      </c>
      <c r="M176">
        <v>17.427299999999999</v>
      </c>
      <c r="N176">
        <v>3.0142899999999999</v>
      </c>
      <c r="O176">
        <v>1.2678499999999999</v>
      </c>
      <c r="P176">
        <v>-2.828E-2</v>
      </c>
      <c r="Q176">
        <v>0.53759400000000002</v>
      </c>
      <c r="R176">
        <v>-0.11522</v>
      </c>
      <c r="S176">
        <v>0</v>
      </c>
      <c r="T176">
        <v>99.363200000000006</v>
      </c>
      <c r="U176">
        <v>44.390500000000003</v>
      </c>
    </row>
    <row r="177" spans="1:21" x14ac:dyDescent="0.25">
      <c r="A177" t="s">
        <v>4</v>
      </c>
      <c r="G177">
        <v>0.16224</v>
      </c>
      <c r="H177">
        <v>-7.8589999999999993E-2</v>
      </c>
      <c r="I177">
        <v>54.5794</v>
      </c>
      <c r="J177">
        <v>2.09667</v>
      </c>
      <c r="K177">
        <v>24.222899999999999</v>
      </c>
      <c r="L177">
        <v>1.15479</v>
      </c>
      <c r="M177">
        <v>14.077299999999999</v>
      </c>
      <c r="N177">
        <v>2.1301299999999999</v>
      </c>
      <c r="O177">
        <v>0.80500300000000002</v>
      </c>
      <c r="P177">
        <v>-4.5229999999999999E-2</v>
      </c>
      <c r="Q177">
        <v>0.62921199999999999</v>
      </c>
      <c r="R177">
        <v>-4.8770000000000001E-2</v>
      </c>
      <c r="S177">
        <v>0</v>
      </c>
      <c r="T177">
        <v>99.685100000000006</v>
      </c>
      <c r="U177">
        <v>44.947000000000003</v>
      </c>
    </row>
    <row r="178" spans="1:21" x14ac:dyDescent="0.25">
      <c r="A178" t="s">
        <v>88</v>
      </c>
      <c r="G178">
        <v>6.7619999999999998E-3</v>
      </c>
      <c r="H178">
        <v>-7.9310000000000005E-2</v>
      </c>
      <c r="I178">
        <v>52.325899999999997</v>
      </c>
      <c r="J178">
        <v>2.2769200000000001</v>
      </c>
      <c r="K178">
        <v>21.66</v>
      </c>
      <c r="L178">
        <v>1.7421</v>
      </c>
      <c r="M178">
        <v>18.000900000000001</v>
      </c>
      <c r="N178">
        <v>3.2931499999999998</v>
      </c>
      <c r="O178">
        <v>1.4182699999999999</v>
      </c>
      <c r="P178">
        <v>2.4237000000000002E-2</v>
      </c>
      <c r="Q178">
        <v>0.77660899999999999</v>
      </c>
      <c r="R178">
        <v>0.18917700000000001</v>
      </c>
      <c r="S178">
        <v>0</v>
      </c>
      <c r="T178">
        <v>101.63500000000001</v>
      </c>
      <c r="U178">
        <v>44.841500000000003</v>
      </c>
    </row>
    <row r="179" spans="1:21" x14ac:dyDescent="0.25">
      <c r="A179" t="s">
        <v>187</v>
      </c>
      <c r="G179">
        <v>7.064E-3</v>
      </c>
      <c r="H179">
        <v>-7.9030000000000003E-2</v>
      </c>
      <c r="I179">
        <v>54.823500000000003</v>
      </c>
      <c r="J179">
        <v>2.5396200000000002</v>
      </c>
      <c r="K179">
        <v>21.864799999999999</v>
      </c>
      <c r="L179">
        <v>0.90048799999999996</v>
      </c>
      <c r="M179">
        <v>16.353999999999999</v>
      </c>
      <c r="N179">
        <v>2.02244</v>
      </c>
      <c r="O179">
        <v>1.3450599999999999</v>
      </c>
      <c r="P179">
        <v>-1.034E-2</v>
      </c>
      <c r="Q179">
        <v>0.47095399999999998</v>
      </c>
      <c r="R179">
        <v>8.319E-3</v>
      </c>
      <c r="S179">
        <v>0</v>
      </c>
      <c r="T179">
        <v>100.247</v>
      </c>
      <c r="U179">
        <v>44.7943</v>
      </c>
    </row>
    <row r="180" spans="1:21" x14ac:dyDescent="0.25">
      <c r="G180">
        <v>-7.059E-2</v>
      </c>
      <c r="H180">
        <v>-7.868E-2</v>
      </c>
      <c r="I180">
        <v>55.720599999999997</v>
      </c>
      <c r="J180">
        <v>2.3478699999999999</v>
      </c>
      <c r="K180">
        <v>23.443999999999999</v>
      </c>
      <c r="L180">
        <v>1.4496100000000001</v>
      </c>
      <c r="M180">
        <v>12.3428</v>
      </c>
      <c r="N180">
        <v>1.8365899999999999</v>
      </c>
      <c r="O180">
        <v>1.0355000000000001</v>
      </c>
      <c r="P180">
        <v>-2.7470000000000001E-2</v>
      </c>
      <c r="Q180">
        <v>0.64799499999999999</v>
      </c>
      <c r="R180">
        <v>0.38137399999999999</v>
      </c>
      <c r="S180">
        <v>0</v>
      </c>
      <c r="T180">
        <v>99.029499999999999</v>
      </c>
      <c r="U180">
        <v>44.856000000000002</v>
      </c>
    </row>
    <row r="181" spans="1:21" x14ac:dyDescent="0.25">
      <c r="A181" t="s">
        <v>188</v>
      </c>
      <c r="G181">
        <v>7.1659999999999996E-3</v>
      </c>
      <c r="H181">
        <v>-7.9140000000000002E-2</v>
      </c>
      <c r="I181">
        <v>55.465800000000002</v>
      </c>
      <c r="J181">
        <v>2.85812</v>
      </c>
      <c r="K181">
        <v>20.703700000000001</v>
      </c>
      <c r="L181">
        <v>1.2855399999999999</v>
      </c>
      <c r="M181">
        <v>16.373100000000001</v>
      </c>
      <c r="N181">
        <v>2.41622</v>
      </c>
      <c r="O181">
        <v>0.87747200000000003</v>
      </c>
      <c r="P181">
        <v>6.0603999999999998E-2</v>
      </c>
      <c r="Q181">
        <v>0.86723799999999995</v>
      </c>
      <c r="R181">
        <v>0.13012499999999999</v>
      </c>
      <c r="S181">
        <v>0</v>
      </c>
      <c r="T181">
        <v>100.96599999999999</v>
      </c>
      <c r="U181">
        <v>45.150100000000002</v>
      </c>
    </row>
    <row r="182" spans="1:21" x14ac:dyDescent="0.25">
      <c r="A182" t="s">
        <v>189</v>
      </c>
      <c r="G182">
        <v>-7.1709999999999996E-2</v>
      </c>
      <c r="H182">
        <v>0.137436</v>
      </c>
      <c r="I182">
        <v>55.690100000000001</v>
      </c>
      <c r="J182">
        <v>2.0895299999999999</v>
      </c>
      <c r="K182">
        <v>21.271699999999999</v>
      </c>
      <c r="L182">
        <v>1.1836100000000001</v>
      </c>
      <c r="M182">
        <v>16.496099999999998</v>
      </c>
      <c r="N182">
        <v>2.2153299999999998</v>
      </c>
      <c r="O182">
        <v>1.42252</v>
      </c>
      <c r="P182">
        <v>7.4079999999999997E-3</v>
      </c>
      <c r="Q182">
        <v>0.71393399999999996</v>
      </c>
      <c r="R182">
        <v>0.13114200000000001</v>
      </c>
      <c r="S182">
        <v>0</v>
      </c>
      <c r="T182">
        <v>101.28700000000001</v>
      </c>
      <c r="U182">
        <v>45.386699999999998</v>
      </c>
    </row>
    <row r="183" spans="1:21" x14ac:dyDescent="0.25">
      <c r="A183" t="s">
        <v>190</v>
      </c>
      <c r="G183">
        <v>-7.0699999999999999E-2</v>
      </c>
      <c r="H183">
        <v>-7.8729999999999994E-2</v>
      </c>
      <c r="I183">
        <v>55.935099999999998</v>
      </c>
      <c r="J183">
        <v>2.1582499999999998</v>
      </c>
      <c r="K183">
        <v>24.314699999999998</v>
      </c>
      <c r="L183">
        <v>1.8037700000000001</v>
      </c>
      <c r="M183">
        <v>13.7994</v>
      </c>
      <c r="N183">
        <v>2.2498499999999999</v>
      </c>
      <c r="O183">
        <v>1.50237</v>
      </c>
      <c r="P183">
        <v>-2.7490000000000001E-2</v>
      </c>
      <c r="Q183">
        <v>0.44934600000000002</v>
      </c>
      <c r="R183">
        <v>-0.11176999999999999</v>
      </c>
      <c r="S183">
        <v>0</v>
      </c>
      <c r="T183">
        <v>101.92400000000001</v>
      </c>
      <c r="U183">
        <v>45.915700000000001</v>
      </c>
    </row>
    <row r="184" spans="1:21" x14ac:dyDescent="0.25">
      <c r="A184" t="s">
        <v>191</v>
      </c>
      <c r="G184">
        <v>-7.1239999999999998E-2</v>
      </c>
      <c r="H184">
        <v>-7.8909999999999994E-2</v>
      </c>
      <c r="I184">
        <v>55.435600000000001</v>
      </c>
      <c r="J184">
        <v>2.66683</v>
      </c>
      <c r="K184">
        <v>22.799099999999999</v>
      </c>
      <c r="L184">
        <v>1.393</v>
      </c>
      <c r="M184">
        <v>14.004300000000001</v>
      </c>
      <c r="N184">
        <v>2.2805</v>
      </c>
      <c r="O184">
        <v>1.2666599999999999</v>
      </c>
      <c r="P184">
        <v>-4.555E-2</v>
      </c>
      <c r="Q184">
        <v>0.71249600000000002</v>
      </c>
      <c r="R184">
        <v>0.19414400000000001</v>
      </c>
      <c r="S184">
        <v>0</v>
      </c>
      <c r="T184">
        <v>100.557</v>
      </c>
      <c r="U184">
        <v>45.218899999999998</v>
      </c>
    </row>
    <row r="185" spans="1:21" x14ac:dyDescent="0.25">
      <c r="A185" t="s">
        <v>192</v>
      </c>
      <c r="G185">
        <v>-7.0830000000000004E-2</v>
      </c>
      <c r="H185">
        <v>0.13927400000000001</v>
      </c>
      <c r="I185">
        <v>54.483800000000002</v>
      </c>
      <c r="J185">
        <v>2.5414699999999999</v>
      </c>
      <c r="K185">
        <v>23.536999999999999</v>
      </c>
      <c r="L185">
        <v>1.3070200000000001</v>
      </c>
      <c r="M185">
        <v>13.1584</v>
      </c>
      <c r="N185">
        <v>2.1267</v>
      </c>
      <c r="O185">
        <v>1.50125</v>
      </c>
      <c r="P185">
        <v>-9.6500000000000006E-3</v>
      </c>
      <c r="Q185">
        <v>0.38283899999999998</v>
      </c>
      <c r="R185">
        <v>1.1006999999999999E-2</v>
      </c>
      <c r="S185">
        <v>0</v>
      </c>
      <c r="T185">
        <v>99.108400000000003</v>
      </c>
      <c r="U185">
        <v>44.646999999999998</v>
      </c>
    </row>
    <row r="186" spans="1:21" x14ac:dyDescent="0.25">
      <c r="A186" t="s">
        <v>193</v>
      </c>
      <c r="G186">
        <v>8.5999999999999993E-2</v>
      </c>
      <c r="H186">
        <v>-7.9100000000000004E-2</v>
      </c>
      <c r="I186">
        <v>55.465499999999999</v>
      </c>
      <c r="J186">
        <v>2.6044800000000001</v>
      </c>
      <c r="K186">
        <v>20.446400000000001</v>
      </c>
      <c r="L186">
        <v>1.4825900000000001</v>
      </c>
      <c r="M186">
        <v>17.457100000000001</v>
      </c>
      <c r="N186">
        <v>3.0160100000000001</v>
      </c>
      <c r="O186">
        <v>0.49010300000000001</v>
      </c>
      <c r="P186">
        <v>-4.6050000000000001E-2</v>
      </c>
      <c r="Q186">
        <v>1.00186</v>
      </c>
      <c r="R186">
        <v>7.561E-3</v>
      </c>
      <c r="S186">
        <v>0</v>
      </c>
      <c r="T186">
        <v>101.932</v>
      </c>
      <c r="U186">
        <v>45.587699999999998</v>
      </c>
    </row>
    <row r="187" spans="1:21" x14ac:dyDescent="0.25">
      <c r="A187" t="s">
        <v>194</v>
      </c>
      <c r="G187">
        <v>0.16414699999999999</v>
      </c>
      <c r="H187">
        <v>-7.8789999999999999E-2</v>
      </c>
      <c r="I187">
        <v>57.214399999999998</v>
      </c>
      <c r="J187">
        <v>2.9267599999999998</v>
      </c>
      <c r="K187">
        <v>23.017600000000002</v>
      </c>
      <c r="L187">
        <v>1.4125000000000001</v>
      </c>
      <c r="M187">
        <v>13.2491</v>
      </c>
      <c r="N187">
        <v>1.5828</v>
      </c>
      <c r="O187">
        <v>0.72481099999999998</v>
      </c>
      <c r="P187">
        <v>-2.7380000000000002E-2</v>
      </c>
      <c r="Q187">
        <v>0.207092</v>
      </c>
      <c r="R187">
        <v>0.25777800000000001</v>
      </c>
      <c r="S187">
        <v>0</v>
      </c>
      <c r="T187">
        <v>100.651</v>
      </c>
      <c r="U187">
        <v>45.526000000000003</v>
      </c>
    </row>
    <row r="188" spans="1:21" x14ac:dyDescent="0.25">
      <c r="A188" t="s">
        <v>195</v>
      </c>
      <c r="G188">
        <v>8.5501999999999995E-2</v>
      </c>
      <c r="H188">
        <v>-7.8649999999999998E-2</v>
      </c>
      <c r="I188">
        <v>56.555900000000001</v>
      </c>
      <c r="J188">
        <v>2.66961</v>
      </c>
      <c r="K188">
        <v>24.799499999999998</v>
      </c>
      <c r="L188">
        <v>1.2910699999999999</v>
      </c>
      <c r="M188">
        <v>12.261799999999999</v>
      </c>
      <c r="N188">
        <v>1.9710000000000001</v>
      </c>
      <c r="O188">
        <v>0.88074399999999997</v>
      </c>
      <c r="P188">
        <v>-9.2399999999999999E-3</v>
      </c>
      <c r="Q188">
        <v>0.47233799999999998</v>
      </c>
      <c r="R188">
        <v>0.382297</v>
      </c>
      <c r="S188">
        <v>0</v>
      </c>
      <c r="T188">
        <v>101.282</v>
      </c>
      <c r="U188">
        <v>45.838999999999999</v>
      </c>
    </row>
    <row r="189" spans="1:21" x14ac:dyDescent="0.25">
      <c r="A189" t="s">
        <v>196</v>
      </c>
      <c r="G189">
        <v>6.9719999999999999E-3</v>
      </c>
      <c r="H189">
        <v>0.137373</v>
      </c>
      <c r="I189">
        <v>53.325200000000002</v>
      </c>
      <c r="J189">
        <v>2.09232</v>
      </c>
      <c r="K189">
        <v>21.758700000000001</v>
      </c>
      <c r="L189">
        <v>1.3266899999999999</v>
      </c>
      <c r="M189">
        <v>16.670400000000001</v>
      </c>
      <c r="N189">
        <v>2.7980900000000002</v>
      </c>
      <c r="O189">
        <v>1.0353300000000001</v>
      </c>
      <c r="P189">
        <v>-2.8080000000000001E-2</v>
      </c>
      <c r="Q189">
        <v>0.38342399999999999</v>
      </c>
      <c r="R189">
        <v>-5.2540000000000003E-2</v>
      </c>
      <c r="S189">
        <v>0</v>
      </c>
      <c r="T189">
        <v>99.453900000000004</v>
      </c>
      <c r="U189">
        <v>44.445599999999999</v>
      </c>
    </row>
    <row r="190" spans="1:21" x14ac:dyDescent="0.25">
      <c r="A190" t="s">
        <v>197</v>
      </c>
      <c r="G190">
        <v>8.5297999999999999E-2</v>
      </c>
      <c r="H190">
        <v>-7.8880000000000006E-2</v>
      </c>
      <c r="I190">
        <v>54.066800000000001</v>
      </c>
      <c r="J190">
        <v>1.9644699999999999</v>
      </c>
      <c r="K190">
        <v>21.6936</v>
      </c>
      <c r="L190">
        <v>1.1696</v>
      </c>
      <c r="M190">
        <v>16.0779</v>
      </c>
      <c r="N190">
        <v>2.7964799999999999</v>
      </c>
      <c r="O190">
        <v>0.88070199999999998</v>
      </c>
      <c r="P190">
        <v>-9.9900000000000006E-3</v>
      </c>
      <c r="Q190">
        <v>0.51722699999999999</v>
      </c>
      <c r="R190">
        <v>7.1568000000000007E-2</v>
      </c>
      <c r="S190">
        <v>0</v>
      </c>
      <c r="T190">
        <v>99.234899999999996</v>
      </c>
      <c r="U190">
        <v>44.513599999999997</v>
      </c>
    </row>
    <row r="191" spans="1:21" x14ac:dyDescent="0.25">
      <c r="A191" t="s">
        <v>198</v>
      </c>
      <c r="G191">
        <v>7.2870000000000001E-3</v>
      </c>
      <c r="H191">
        <v>-7.8740000000000004E-2</v>
      </c>
      <c r="I191">
        <v>54.6524</v>
      </c>
      <c r="J191">
        <v>2.6712600000000002</v>
      </c>
      <c r="K191">
        <v>24.067799999999998</v>
      </c>
      <c r="L191">
        <v>1.41343</v>
      </c>
      <c r="M191">
        <v>13.798999999999999</v>
      </c>
      <c r="N191">
        <v>2.8722500000000002</v>
      </c>
      <c r="O191">
        <v>1.11338</v>
      </c>
      <c r="P191">
        <v>-9.6699999999999998E-3</v>
      </c>
      <c r="Q191">
        <v>0.51563800000000004</v>
      </c>
      <c r="R191">
        <v>-5.0389999999999997E-2</v>
      </c>
      <c r="S191">
        <v>0</v>
      </c>
      <c r="T191">
        <v>100.974</v>
      </c>
      <c r="U191">
        <v>45.393500000000003</v>
      </c>
    </row>
    <row r="192" spans="1:21" x14ac:dyDescent="0.25">
      <c r="A192" t="s">
        <v>199</v>
      </c>
      <c r="G192">
        <v>-7.0430000000000006E-2</v>
      </c>
      <c r="H192">
        <v>-7.8659999999999994E-2</v>
      </c>
      <c r="I192">
        <v>55.404400000000003</v>
      </c>
      <c r="J192">
        <v>2.1585399999999999</v>
      </c>
      <c r="K192">
        <v>24.334700000000002</v>
      </c>
      <c r="L192">
        <v>1.66381</v>
      </c>
      <c r="M192">
        <v>13.1699</v>
      </c>
      <c r="N192">
        <v>1.84158</v>
      </c>
      <c r="O192">
        <v>1.1144499999999999</v>
      </c>
      <c r="P192">
        <v>-4.5490000000000003E-2</v>
      </c>
      <c r="Q192">
        <v>0.42825200000000002</v>
      </c>
      <c r="R192">
        <v>7.3810000000000001E-2</v>
      </c>
      <c r="S192">
        <v>0</v>
      </c>
      <c r="T192">
        <v>99.994900000000001</v>
      </c>
      <c r="U192">
        <v>45.165900000000001</v>
      </c>
    </row>
    <row r="193" spans="1:21" x14ac:dyDescent="0.25">
      <c r="A193" t="s">
        <v>18</v>
      </c>
      <c r="G193">
        <v>0.163935</v>
      </c>
      <c r="H193">
        <v>-7.8990000000000005E-2</v>
      </c>
      <c r="I193">
        <v>53.692599999999999</v>
      </c>
      <c r="J193">
        <v>2.6057199999999998</v>
      </c>
      <c r="K193">
        <v>21.851900000000001</v>
      </c>
      <c r="L193">
        <v>0.98954799999999998</v>
      </c>
      <c r="M193">
        <v>16.5702</v>
      </c>
      <c r="N193">
        <v>2.9234200000000001</v>
      </c>
      <c r="O193">
        <v>0.95723199999999997</v>
      </c>
      <c r="P193">
        <v>-4.589E-2</v>
      </c>
      <c r="Q193">
        <v>0.67068799999999995</v>
      </c>
      <c r="R193">
        <v>-0.11427</v>
      </c>
      <c r="S193">
        <v>0</v>
      </c>
      <c r="T193">
        <v>100.18600000000001</v>
      </c>
      <c r="U193">
        <v>44.716299999999997</v>
      </c>
    </row>
    <row r="194" spans="1:21" x14ac:dyDescent="0.25">
      <c r="A194" t="s">
        <v>200</v>
      </c>
      <c r="G194">
        <v>-7.2249999999999995E-2</v>
      </c>
      <c r="H194">
        <v>-7.9219999999999999E-2</v>
      </c>
      <c r="I194">
        <v>51.768300000000004</v>
      </c>
      <c r="J194">
        <v>2.8567499999999999</v>
      </c>
      <c r="K194">
        <v>21.790600000000001</v>
      </c>
      <c r="L194">
        <v>1.26559</v>
      </c>
      <c r="M194">
        <v>16.646799999999999</v>
      </c>
      <c r="N194">
        <v>2.52359</v>
      </c>
      <c r="O194">
        <v>1.41961</v>
      </c>
      <c r="P194">
        <v>2.4622999999999999E-2</v>
      </c>
      <c r="Q194">
        <v>0.42422300000000002</v>
      </c>
      <c r="R194">
        <v>-5.5300000000000002E-2</v>
      </c>
      <c r="S194">
        <v>0</v>
      </c>
      <c r="T194">
        <v>98.513300000000001</v>
      </c>
      <c r="U194">
        <v>43.613</v>
      </c>
    </row>
    <row r="195" spans="1:21" x14ac:dyDescent="0.25">
      <c r="A195" t="s">
        <v>201</v>
      </c>
      <c r="G195">
        <v>7.2259999999999998E-3</v>
      </c>
      <c r="H195">
        <v>-7.8880000000000006E-2</v>
      </c>
      <c r="I195">
        <v>55.624400000000001</v>
      </c>
      <c r="J195">
        <v>2.8003200000000001</v>
      </c>
      <c r="K195">
        <v>22.440300000000001</v>
      </c>
      <c r="L195">
        <v>1.46597</v>
      </c>
      <c r="M195">
        <v>15.318199999999999</v>
      </c>
      <c r="N195">
        <v>2.63889</v>
      </c>
      <c r="O195">
        <v>0.72461399999999998</v>
      </c>
      <c r="P195">
        <v>-2.7779999999999999E-2</v>
      </c>
      <c r="Q195">
        <v>0.53787700000000005</v>
      </c>
      <c r="R195">
        <v>-0.11314</v>
      </c>
      <c r="S195">
        <v>0</v>
      </c>
      <c r="T195">
        <v>101.33799999999999</v>
      </c>
      <c r="U195">
        <v>45.538699999999999</v>
      </c>
    </row>
    <row r="196" spans="1:21" x14ac:dyDescent="0.25">
      <c r="G196">
        <v>-7.0999999999999994E-2</v>
      </c>
      <c r="H196">
        <v>0.13868800000000001</v>
      </c>
      <c r="I196">
        <v>53.3005</v>
      </c>
      <c r="J196">
        <v>2.2834400000000001</v>
      </c>
      <c r="K196">
        <v>23.871099999999998</v>
      </c>
      <c r="L196">
        <v>1.4652099999999999</v>
      </c>
      <c r="M196">
        <v>13.549899999999999</v>
      </c>
      <c r="N196">
        <v>2.0503200000000001</v>
      </c>
      <c r="O196">
        <v>1.7333499999999999</v>
      </c>
      <c r="P196">
        <v>2.5943999999999998E-2</v>
      </c>
      <c r="Q196">
        <v>0.404169</v>
      </c>
      <c r="R196">
        <v>1.0232E-2</v>
      </c>
      <c r="S196">
        <v>0</v>
      </c>
      <c r="T196">
        <v>98.761899999999997</v>
      </c>
      <c r="U196">
        <v>44.283999999999999</v>
      </c>
    </row>
    <row r="197" spans="1:21" x14ac:dyDescent="0.25">
      <c r="G197">
        <v>6.973E-3</v>
      </c>
      <c r="H197">
        <v>0.13727600000000001</v>
      </c>
      <c r="I197">
        <v>52.265099999999997</v>
      </c>
      <c r="J197">
        <v>3.05267</v>
      </c>
      <c r="K197">
        <v>23.644200000000001</v>
      </c>
      <c r="L197">
        <v>1.3731199999999999</v>
      </c>
      <c r="M197">
        <v>15.635999999999999</v>
      </c>
      <c r="N197">
        <v>2.5032299999999998</v>
      </c>
      <c r="O197">
        <v>1.1108</v>
      </c>
      <c r="P197">
        <v>-2.8379999999999999E-2</v>
      </c>
      <c r="Q197">
        <v>0.51360899999999998</v>
      </c>
      <c r="R197">
        <v>-0.11484</v>
      </c>
      <c r="S197">
        <v>0</v>
      </c>
      <c r="T197">
        <v>100.1</v>
      </c>
      <c r="U197">
        <v>44.479900000000001</v>
      </c>
    </row>
    <row r="198" spans="1:21" x14ac:dyDescent="0.25">
      <c r="G198">
        <v>8.5264000000000006E-2</v>
      </c>
      <c r="H198">
        <v>0.13830400000000001</v>
      </c>
      <c r="I198">
        <v>55.105400000000003</v>
      </c>
      <c r="J198">
        <v>2.16</v>
      </c>
      <c r="K198">
        <v>21.759399999999999</v>
      </c>
      <c r="L198">
        <v>1.4350700000000001</v>
      </c>
      <c r="M198">
        <v>15.5284</v>
      </c>
      <c r="N198">
        <v>2.6690999999999998</v>
      </c>
      <c r="O198">
        <v>0.88144500000000003</v>
      </c>
      <c r="P198">
        <v>2.5919000000000001E-2</v>
      </c>
      <c r="Q198">
        <v>0.62776699999999996</v>
      </c>
      <c r="R198">
        <v>-0.23558000000000001</v>
      </c>
      <c r="S198">
        <v>0</v>
      </c>
      <c r="T198">
        <v>100.181</v>
      </c>
      <c r="U198">
        <v>45.110599999999998</v>
      </c>
    </row>
    <row r="199" spans="1:21" x14ac:dyDescent="0.25">
      <c r="G199">
        <v>8.5295999999999997E-2</v>
      </c>
      <c r="H199">
        <v>-7.8950000000000006E-2</v>
      </c>
      <c r="I199">
        <v>54.341099999999997</v>
      </c>
      <c r="J199">
        <v>2.02834</v>
      </c>
      <c r="K199">
        <v>22.6739</v>
      </c>
      <c r="L199">
        <v>1.52173</v>
      </c>
      <c r="M199">
        <v>16.581199999999999</v>
      </c>
      <c r="N199">
        <v>2.3982700000000001</v>
      </c>
      <c r="O199">
        <v>0.95777900000000005</v>
      </c>
      <c r="P199">
        <v>-4.5879999999999997E-2</v>
      </c>
      <c r="Q199">
        <v>0.42778899999999997</v>
      </c>
      <c r="R199">
        <v>9.358E-3</v>
      </c>
      <c r="S199">
        <v>0</v>
      </c>
      <c r="T199">
        <v>100.9</v>
      </c>
      <c r="U199">
        <v>45.092399999999998</v>
      </c>
    </row>
    <row r="200" spans="1:21" x14ac:dyDescent="0.25">
      <c r="G200">
        <v>7.2309999999999996E-3</v>
      </c>
      <c r="H200">
        <v>0.13827700000000001</v>
      </c>
      <c r="I200">
        <v>54.562399999999997</v>
      </c>
      <c r="J200">
        <v>2.6030000000000002</v>
      </c>
      <c r="K200">
        <v>22.5611</v>
      </c>
      <c r="L200">
        <v>1.21719</v>
      </c>
      <c r="M200">
        <v>14.942600000000001</v>
      </c>
      <c r="N200">
        <v>3.4242400000000002</v>
      </c>
      <c r="O200">
        <v>1.4997499999999999</v>
      </c>
      <c r="P200">
        <v>-1.009E-2</v>
      </c>
      <c r="Q200">
        <v>0.33802199999999999</v>
      </c>
      <c r="R200">
        <v>7.0865999999999998E-2</v>
      </c>
      <c r="S200">
        <v>0</v>
      </c>
      <c r="T200">
        <v>101.355</v>
      </c>
      <c r="U200">
        <v>45.4206</v>
      </c>
    </row>
    <row r="201" spans="1:21" x14ac:dyDescent="0.25">
      <c r="G201">
        <v>8.5529999999999995E-2</v>
      </c>
      <c r="H201">
        <v>0.138268</v>
      </c>
      <c r="I201">
        <v>54.397599999999997</v>
      </c>
      <c r="J201">
        <v>2.34951</v>
      </c>
      <c r="K201">
        <v>22.4054</v>
      </c>
      <c r="L201">
        <v>1.5197499999999999</v>
      </c>
      <c r="M201">
        <v>15.021000000000001</v>
      </c>
      <c r="N201">
        <v>2.3984700000000001</v>
      </c>
      <c r="O201">
        <v>1.1129800000000001</v>
      </c>
      <c r="P201">
        <v>-2.7820000000000001E-2</v>
      </c>
      <c r="Q201">
        <v>0.44927499999999998</v>
      </c>
      <c r="R201">
        <v>-5.1610000000000003E-2</v>
      </c>
      <c r="S201">
        <v>0</v>
      </c>
      <c r="T201">
        <v>99.798400000000001</v>
      </c>
      <c r="U201">
        <v>44.798000000000002</v>
      </c>
    </row>
    <row r="202" spans="1:21" x14ac:dyDescent="0.25">
      <c r="G202">
        <v>7.3429999999999997E-3</v>
      </c>
      <c r="H202">
        <v>-7.8969999999999999E-2</v>
      </c>
      <c r="I202">
        <v>54.9557</v>
      </c>
      <c r="J202">
        <v>3.05057</v>
      </c>
      <c r="K202">
        <v>22.520600000000002</v>
      </c>
      <c r="L202">
        <v>1.3553200000000001</v>
      </c>
      <c r="M202">
        <v>14.215299999999999</v>
      </c>
      <c r="N202">
        <v>3.0173899999999998</v>
      </c>
      <c r="O202">
        <v>1.1880999999999999</v>
      </c>
      <c r="P202">
        <v>7.6779999999999999E-3</v>
      </c>
      <c r="Q202">
        <v>0.75568800000000003</v>
      </c>
      <c r="R202">
        <v>0.13189000000000001</v>
      </c>
      <c r="S202">
        <v>0</v>
      </c>
      <c r="T202">
        <v>101.127</v>
      </c>
      <c r="U202">
        <v>45.3489</v>
      </c>
    </row>
    <row r="203" spans="1:21" x14ac:dyDescent="0.25">
      <c r="G203">
        <v>8.5944999999999994E-2</v>
      </c>
      <c r="H203">
        <v>-7.9020000000000007E-2</v>
      </c>
      <c r="I203">
        <v>53.459200000000003</v>
      </c>
      <c r="J203">
        <v>3.05057</v>
      </c>
      <c r="K203">
        <v>22.626799999999999</v>
      </c>
      <c r="L203">
        <v>1.35504</v>
      </c>
      <c r="M203">
        <v>14.774100000000001</v>
      </c>
      <c r="N203">
        <v>3.23001</v>
      </c>
      <c r="O203">
        <v>1.11033</v>
      </c>
      <c r="P203">
        <v>-2.8289999999999999E-2</v>
      </c>
      <c r="Q203">
        <v>0.77774100000000002</v>
      </c>
      <c r="R203">
        <v>6.9907999999999998E-2</v>
      </c>
      <c r="S203">
        <v>0</v>
      </c>
      <c r="T203">
        <v>100.432</v>
      </c>
      <c r="U203">
        <v>44.845700000000001</v>
      </c>
    </row>
    <row r="205" spans="1:21" x14ac:dyDescent="0.25">
      <c r="F205" t="s">
        <v>40</v>
      </c>
      <c r="G205">
        <f>AVERAGE(G174:G203)</f>
        <v>2.2785166666666665E-2</v>
      </c>
      <c r="H205">
        <f t="shared" ref="H205:U205" si="20">AVERAGE(H174:H203)</f>
        <v>-1.3871199999999992E-2</v>
      </c>
      <c r="I205">
        <f t="shared" si="20"/>
        <v>54.542810000000003</v>
      </c>
      <c r="J205">
        <f t="shared" si="20"/>
        <v>2.4848653333333326</v>
      </c>
      <c r="K205">
        <f t="shared" si="20"/>
        <v>22.502913333333328</v>
      </c>
      <c r="L205">
        <f t="shared" si="20"/>
        <v>1.3679278666666668</v>
      </c>
      <c r="M205">
        <f t="shared" si="20"/>
        <v>15.239843333333331</v>
      </c>
      <c r="N205">
        <f t="shared" si="20"/>
        <v>2.5085530000000005</v>
      </c>
      <c r="O205">
        <f t="shared" si="20"/>
        <v>1.1174085</v>
      </c>
      <c r="P205">
        <f t="shared" si="20"/>
        <v>-1.3698566666666662E-2</v>
      </c>
      <c r="Q205">
        <f t="shared" si="20"/>
        <v>0.5917294666666667</v>
      </c>
      <c r="R205">
        <f t="shared" si="20"/>
        <v>2.5815199999999996E-2</v>
      </c>
      <c r="S205">
        <f t="shared" si="20"/>
        <v>0</v>
      </c>
      <c r="T205">
        <f t="shared" si="20"/>
        <v>100.37715</v>
      </c>
      <c r="U205">
        <f t="shared" si="20"/>
        <v>44.985506666666666</v>
      </c>
    </row>
    <row r="206" spans="1:21" x14ac:dyDescent="0.25">
      <c r="F206" t="s">
        <v>41</v>
      </c>
      <c r="G206">
        <f>STDEV(G174:G203)/SQRT((COUNT(G174:G203)))</f>
        <v>1.4737200516612993E-2</v>
      </c>
      <c r="H206">
        <f t="shared" ref="H206:U206" si="21">STDEV(H174:H203)/SQRT((COUNT(H174:H203)))</f>
        <v>1.8452268055180368E-2</v>
      </c>
      <c r="I206">
        <f t="shared" si="21"/>
        <v>0.22915931241783755</v>
      </c>
      <c r="J206">
        <f t="shared" si="21"/>
        <v>6.2300185082535153E-2</v>
      </c>
      <c r="K206">
        <f t="shared" si="21"/>
        <v>0.22441388946982121</v>
      </c>
      <c r="L206">
        <f t="shared" si="21"/>
        <v>3.4727520170400719E-2</v>
      </c>
      <c r="M206">
        <f t="shared" si="21"/>
        <v>0.29622312729114403</v>
      </c>
      <c r="N206">
        <f t="shared" si="21"/>
        <v>8.5484536421278248E-2</v>
      </c>
      <c r="O206">
        <f t="shared" si="21"/>
        <v>5.1352562125713763E-2</v>
      </c>
      <c r="P206">
        <f t="shared" si="21"/>
        <v>5.3369534119299851E-3</v>
      </c>
      <c r="Q206">
        <f t="shared" si="21"/>
        <v>3.9751351391464206E-2</v>
      </c>
      <c r="R206">
        <f t="shared" si="21"/>
        <v>2.759497341897656E-2</v>
      </c>
      <c r="S206">
        <f t="shared" si="21"/>
        <v>0</v>
      </c>
      <c r="T206">
        <f t="shared" si="21"/>
        <v>0.17143772930348689</v>
      </c>
      <c r="U206">
        <f t="shared" si="21"/>
        <v>9.1107862427831018E-2</v>
      </c>
    </row>
    <row r="209" spans="1:21" x14ac:dyDescent="0.25">
      <c r="A209" s="2" t="s">
        <v>218</v>
      </c>
      <c r="G209" s="2" t="s">
        <v>23</v>
      </c>
      <c r="H209" s="2" t="s">
        <v>24</v>
      </c>
      <c r="I209" s="2" t="s">
        <v>25</v>
      </c>
      <c r="J209" s="2" t="s">
        <v>26</v>
      </c>
      <c r="K209" s="2" t="s">
        <v>27</v>
      </c>
      <c r="L209" s="2" t="s">
        <v>28</v>
      </c>
      <c r="M209" s="2" t="s">
        <v>29</v>
      </c>
      <c r="N209" s="2" t="s">
        <v>30</v>
      </c>
      <c r="O209" s="2" t="s">
        <v>31</v>
      </c>
      <c r="P209" s="2" t="s">
        <v>32</v>
      </c>
      <c r="Q209" s="2" t="s">
        <v>33</v>
      </c>
      <c r="R209" s="2" t="s">
        <v>34</v>
      </c>
      <c r="S209" s="2" t="s">
        <v>35</v>
      </c>
      <c r="T209" s="2" t="s">
        <v>36</v>
      </c>
      <c r="U209" s="2" t="s">
        <v>37</v>
      </c>
    </row>
    <row r="210" spans="1:21" x14ac:dyDescent="0.25">
      <c r="A210" t="s">
        <v>1</v>
      </c>
      <c r="G210">
        <v>0.32128600000000002</v>
      </c>
      <c r="H210">
        <v>0.13759199999999999</v>
      </c>
      <c r="I210">
        <v>52.723599999999998</v>
      </c>
      <c r="J210">
        <v>3.2471800000000002</v>
      </c>
      <c r="K210">
        <v>23.523599999999998</v>
      </c>
      <c r="L210">
        <v>1.4440200000000001</v>
      </c>
      <c r="M210">
        <v>15.2967</v>
      </c>
      <c r="N210">
        <v>2.2975699999999999</v>
      </c>
      <c r="O210">
        <v>0.80085499999999998</v>
      </c>
      <c r="P210">
        <v>-1.0319999999999999E-2</v>
      </c>
      <c r="Q210">
        <v>0.58028599999999997</v>
      </c>
      <c r="R210">
        <v>-0.11437</v>
      </c>
      <c r="S210">
        <v>0</v>
      </c>
      <c r="T210">
        <v>100.248</v>
      </c>
      <c r="U210">
        <v>44.589599999999997</v>
      </c>
    </row>
    <row r="211" spans="1:21" x14ac:dyDescent="0.25">
      <c r="A211" t="s">
        <v>103</v>
      </c>
      <c r="G211">
        <v>7.3000000000000001E-3</v>
      </c>
      <c r="H211">
        <v>-7.8920000000000004E-2</v>
      </c>
      <c r="I211">
        <v>55.909700000000001</v>
      </c>
      <c r="J211">
        <v>2.86164</v>
      </c>
      <c r="K211">
        <v>23.572800000000001</v>
      </c>
      <c r="L211">
        <v>1.34165</v>
      </c>
      <c r="M211">
        <v>15.035299999999999</v>
      </c>
      <c r="N211">
        <v>2.0395799999999999</v>
      </c>
      <c r="O211">
        <v>0.72415200000000002</v>
      </c>
      <c r="P211">
        <v>-0.01</v>
      </c>
      <c r="Q211">
        <v>0.33894400000000002</v>
      </c>
      <c r="R211">
        <v>0.25614300000000001</v>
      </c>
      <c r="S211">
        <v>0</v>
      </c>
      <c r="T211">
        <v>101.998</v>
      </c>
      <c r="U211">
        <v>45.753999999999998</v>
      </c>
    </row>
    <row r="212" spans="1:21" x14ac:dyDescent="0.25">
      <c r="A212" t="s">
        <v>104</v>
      </c>
      <c r="G212">
        <v>7.1609999999999998E-3</v>
      </c>
      <c r="H212">
        <v>-7.8950000000000006E-2</v>
      </c>
      <c r="I212">
        <v>55.417299999999997</v>
      </c>
      <c r="J212">
        <v>1.64215</v>
      </c>
      <c r="K212">
        <v>21.8706</v>
      </c>
      <c r="L212">
        <v>2.0003700000000002</v>
      </c>
      <c r="M212">
        <v>16.3474</v>
      </c>
      <c r="N212">
        <v>2.9567299999999999</v>
      </c>
      <c r="O212">
        <v>0.957453</v>
      </c>
      <c r="P212">
        <v>-2.8000000000000001E-2</v>
      </c>
      <c r="Q212">
        <v>0.38325500000000001</v>
      </c>
      <c r="R212">
        <v>0.25549300000000003</v>
      </c>
      <c r="S212">
        <v>0</v>
      </c>
      <c r="T212">
        <v>101.73099999999999</v>
      </c>
      <c r="U212">
        <v>45.625700000000002</v>
      </c>
    </row>
    <row r="213" spans="1:21" x14ac:dyDescent="0.25">
      <c r="A213" t="s">
        <v>4</v>
      </c>
      <c r="G213">
        <v>-7.1349999999999997E-2</v>
      </c>
      <c r="H213">
        <v>0.137847</v>
      </c>
      <c r="I213">
        <v>55.338700000000003</v>
      </c>
      <c r="J213">
        <v>2.1567699999999999</v>
      </c>
      <c r="K213">
        <v>21.759899999999998</v>
      </c>
      <c r="L213">
        <v>1.16858</v>
      </c>
      <c r="M213">
        <v>16.600000000000001</v>
      </c>
      <c r="N213">
        <v>2.50604</v>
      </c>
      <c r="O213">
        <v>0.88032600000000005</v>
      </c>
      <c r="P213">
        <v>6.1240000000000003E-2</v>
      </c>
      <c r="Q213">
        <v>0.40619499999999997</v>
      </c>
      <c r="R213">
        <v>0.13248799999999999</v>
      </c>
      <c r="S213">
        <v>0</v>
      </c>
      <c r="T213">
        <v>101.077</v>
      </c>
      <c r="U213">
        <v>45.334299999999999</v>
      </c>
    </row>
    <row r="214" spans="1:21" x14ac:dyDescent="0.25">
      <c r="A214" t="s">
        <v>88</v>
      </c>
      <c r="G214">
        <v>0.32353500000000002</v>
      </c>
      <c r="H214">
        <v>-7.9070000000000001E-2</v>
      </c>
      <c r="I214">
        <v>56.594299999999997</v>
      </c>
      <c r="J214">
        <v>2.4086799999999999</v>
      </c>
      <c r="K214">
        <v>20.3781</v>
      </c>
      <c r="L214">
        <v>1.33999</v>
      </c>
      <c r="M214">
        <v>15.5783</v>
      </c>
      <c r="N214">
        <v>2.9805700000000002</v>
      </c>
      <c r="O214">
        <v>1.49882</v>
      </c>
      <c r="P214">
        <v>4.3178000000000001E-2</v>
      </c>
      <c r="Q214">
        <v>0.62416300000000002</v>
      </c>
      <c r="R214">
        <v>0.25406099999999998</v>
      </c>
      <c r="S214">
        <v>0</v>
      </c>
      <c r="T214">
        <v>101.94499999999999</v>
      </c>
      <c r="U214">
        <v>45.725999999999999</v>
      </c>
    </row>
    <row r="215" spans="1:21" x14ac:dyDescent="0.25">
      <c r="A215" t="s">
        <v>203</v>
      </c>
      <c r="G215">
        <v>-7.2419999999999998E-2</v>
      </c>
      <c r="H215">
        <v>-7.9310000000000005E-2</v>
      </c>
      <c r="I215">
        <v>53.492699999999999</v>
      </c>
      <c r="J215">
        <v>3.3684400000000001</v>
      </c>
      <c r="K215">
        <v>20.989100000000001</v>
      </c>
      <c r="L215">
        <v>1.21092</v>
      </c>
      <c r="M215">
        <v>16.596</v>
      </c>
      <c r="N215">
        <v>2.5518800000000001</v>
      </c>
      <c r="O215">
        <v>1.03105</v>
      </c>
      <c r="P215">
        <v>-1.0999999999999999E-2</v>
      </c>
      <c r="Q215">
        <v>0.57835300000000001</v>
      </c>
      <c r="R215">
        <v>0.12861700000000001</v>
      </c>
      <c r="S215">
        <v>0</v>
      </c>
      <c r="T215">
        <v>99.784400000000005</v>
      </c>
      <c r="U215">
        <v>44.316000000000003</v>
      </c>
    </row>
    <row r="216" spans="1:21" x14ac:dyDescent="0.25">
      <c r="G216">
        <v>8.5529999999999995E-2</v>
      </c>
      <c r="H216">
        <v>-7.886E-2</v>
      </c>
      <c r="I216">
        <v>55.100499999999997</v>
      </c>
      <c r="J216">
        <v>2.3525200000000002</v>
      </c>
      <c r="K216">
        <v>21.0166</v>
      </c>
      <c r="L216">
        <v>1.34612</v>
      </c>
      <c r="M216">
        <v>15.449299999999999</v>
      </c>
      <c r="N216">
        <v>2.8265799999999999</v>
      </c>
      <c r="O216">
        <v>0.64800599999999997</v>
      </c>
      <c r="P216">
        <v>-4.5620000000000001E-2</v>
      </c>
      <c r="Q216">
        <v>0.29615599999999997</v>
      </c>
      <c r="R216">
        <v>-5.0930000000000003E-2</v>
      </c>
      <c r="S216">
        <v>0</v>
      </c>
      <c r="T216">
        <v>98.945899999999995</v>
      </c>
      <c r="U216">
        <v>44.5991</v>
      </c>
    </row>
    <row r="217" spans="1:21" x14ac:dyDescent="0.25">
      <c r="A217" t="s">
        <v>204</v>
      </c>
      <c r="G217">
        <v>-7.1379999999999999E-2</v>
      </c>
      <c r="H217">
        <v>-7.8969999999999999E-2</v>
      </c>
      <c r="I217">
        <v>56.634799999999998</v>
      </c>
      <c r="J217">
        <v>3.0535299999999999</v>
      </c>
      <c r="K217">
        <v>21.831600000000002</v>
      </c>
      <c r="L217">
        <v>1.4273</v>
      </c>
      <c r="M217">
        <v>14.5136</v>
      </c>
      <c r="N217">
        <v>2.22594</v>
      </c>
      <c r="O217">
        <v>1.0340100000000001</v>
      </c>
      <c r="P217">
        <v>-1.0120000000000001E-2</v>
      </c>
      <c r="Q217">
        <v>0.29376999999999998</v>
      </c>
      <c r="R217">
        <v>0.13234000000000001</v>
      </c>
      <c r="S217">
        <v>0</v>
      </c>
      <c r="T217">
        <v>100.986</v>
      </c>
      <c r="U217">
        <v>45.462600000000002</v>
      </c>
    </row>
    <row r="218" spans="1:21" x14ac:dyDescent="0.25">
      <c r="A218" t="s">
        <v>205</v>
      </c>
      <c r="G218">
        <v>-7.0639999999999994E-2</v>
      </c>
      <c r="H218">
        <v>-7.8729999999999994E-2</v>
      </c>
      <c r="I218">
        <v>54.600099999999998</v>
      </c>
      <c r="J218">
        <v>1.7115800000000001</v>
      </c>
      <c r="K218">
        <v>23.2638</v>
      </c>
      <c r="L218">
        <v>1.952</v>
      </c>
      <c r="M218">
        <v>15.0405</v>
      </c>
      <c r="N218">
        <v>2.4440900000000001</v>
      </c>
      <c r="O218">
        <v>0.72687500000000005</v>
      </c>
      <c r="P218">
        <v>-2.7470000000000001E-2</v>
      </c>
      <c r="Q218">
        <v>0.62848599999999999</v>
      </c>
      <c r="R218">
        <v>-0.17304</v>
      </c>
      <c r="S218">
        <v>0</v>
      </c>
      <c r="T218">
        <v>100.018</v>
      </c>
      <c r="U218">
        <v>45.064100000000003</v>
      </c>
    </row>
    <row r="219" spans="1:21" x14ac:dyDescent="0.25">
      <c r="A219" t="s">
        <v>206</v>
      </c>
      <c r="G219">
        <v>7.2639999999999996E-3</v>
      </c>
      <c r="H219">
        <v>0.138047</v>
      </c>
      <c r="I219">
        <v>56.281100000000002</v>
      </c>
      <c r="J219">
        <v>2.7344599999999999</v>
      </c>
      <c r="K219">
        <v>21.51</v>
      </c>
      <c r="L219">
        <v>1.51718</v>
      </c>
      <c r="M219">
        <v>15.772600000000001</v>
      </c>
      <c r="N219">
        <v>2.5038</v>
      </c>
      <c r="O219">
        <v>1.2676000000000001</v>
      </c>
      <c r="P219">
        <v>-4.598E-2</v>
      </c>
      <c r="Q219">
        <v>0.271787</v>
      </c>
      <c r="R219">
        <v>-0.11427</v>
      </c>
      <c r="S219">
        <v>0</v>
      </c>
      <c r="T219">
        <v>101.84399999999999</v>
      </c>
      <c r="U219">
        <v>45.721499999999999</v>
      </c>
    </row>
    <row r="220" spans="1:21" x14ac:dyDescent="0.25">
      <c r="A220" t="s">
        <v>207</v>
      </c>
      <c r="G220">
        <v>7.2360000000000002E-3</v>
      </c>
      <c r="H220">
        <v>-7.8780000000000003E-2</v>
      </c>
      <c r="I220">
        <v>54.728999999999999</v>
      </c>
      <c r="J220">
        <v>2.2856000000000001</v>
      </c>
      <c r="K220">
        <v>23.8446</v>
      </c>
      <c r="L220">
        <v>1.3276699999999999</v>
      </c>
      <c r="M220">
        <v>14.7509</v>
      </c>
      <c r="N220">
        <v>2.90909</v>
      </c>
      <c r="O220">
        <v>0.95848800000000001</v>
      </c>
      <c r="P220">
        <v>2.6127000000000001E-2</v>
      </c>
      <c r="Q220">
        <v>0.27376200000000001</v>
      </c>
      <c r="R220">
        <v>0.19583600000000001</v>
      </c>
      <c r="S220">
        <v>0</v>
      </c>
      <c r="T220">
        <v>101.23</v>
      </c>
      <c r="U220">
        <v>45.448599999999999</v>
      </c>
    </row>
    <row r="221" spans="1:21" x14ac:dyDescent="0.25">
      <c r="A221" t="s">
        <v>208</v>
      </c>
      <c r="G221">
        <v>-7.0790000000000006E-2</v>
      </c>
      <c r="H221">
        <v>-7.8770000000000007E-2</v>
      </c>
      <c r="I221">
        <v>55.718299999999999</v>
      </c>
      <c r="J221">
        <v>2.54426</v>
      </c>
      <c r="K221">
        <v>24.013100000000001</v>
      </c>
      <c r="L221">
        <v>1.4502699999999999</v>
      </c>
      <c r="M221">
        <v>14.1411</v>
      </c>
      <c r="N221">
        <v>2.4540199999999999</v>
      </c>
      <c r="O221">
        <v>1.1141300000000001</v>
      </c>
      <c r="P221">
        <v>6.2122999999999998E-2</v>
      </c>
      <c r="Q221">
        <v>0.42794399999999999</v>
      </c>
      <c r="R221">
        <v>-5.0349999999999999E-2</v>
      </c>
      <c r="S221">
        <v>0</v>
      </c>
      <c r="T221">
        <v>101.72499999999999</v>
      </c>
      <c r="U221">
        <v>45.7806</v>
      </c>
    </row>
    <row r="222" spans="1:21" x14ac:dyDescent="0.25">
      <c r="A222" t="s">
        <v>209</v>
      </c>
      <c r="G222">
        <v>-7.1489999999999998E-2</v>
      </c>
      <c r="H222">
        <v>-7.9009999999999997E-2</v>
      </c>
      <c r="I222">
        <v>53.802300000000002</v>
      </c>
      <c r="J222">
        <v>1.8998600000000001</v>
      </c>
      <c r="K222">
        <v>21.263400000000001</v>
      </c>
      <c r="L222">
        <v>1.4511000000000001</v>
      </c>
      <c r="M222">
        <v>16.475999999999999</v>
      </c>
      <c r="N222">
        <v>2.5067699999999999</v>
      </c>
      <c r="O222">
        <v>1.1910400000000001</v>
      </c>
      <c r="P222">
        <v>-4.5940000000000002E-2</v>
      </c>
      <c r="Q222">
        <v>0.20641300000000001</v>
      </c>
      <c r="R222">
        <v>8.9669999999999993E-3</v>
      </c>
      <c r="S222">
        <v>0</v>
      </c>
      <c r="T222">
        <v>98.609300000000005</v>
      </c>
      <c r="U222">
        <v>44.139099999999999</v>
      </c>
    </row>
    <row r="223" spans="1:21" x14ac:dyDescent="0.25">
      <c r="A223" t="s">
        <v>210</v>
      </c>
      <c r="G223">
        <v>7.175E-3</v>
      </c>
      <c r="H223">
        <v>-7.8820000000000001E-2</v>
      </c>
      <c r="I223">
        <v>54.630299999999998</v>
      </c>
      <c r="J223">
        <v>2.2882799999999999</v>
      </c>
      <c r="K223">
        <v>22.660499999999999</v>
      </c>
      <c r="L223">
        <v>1.36361</v>
      </c>
      <c r="M223">
        <v>15.163600000000001</v>
      </c>
      <c r="N223">
        <v>2.7263799999999998</v>
      </c>
      <c r="O223">
        <v>1.0368999999999999</v>
      </c>
      <c r="P223">
        <v>-9.8099999999999993E-3</v>
      </c>
      <c r="Q223">
        <v>0.49478899999999998</v>
      </c>
      <c r="R223">
        <v>-0.17397000000000001</v>
      </c>
      <c r="S223">
        <v>0</v>
      </c>
      <c r="T223">
        <v>100.10899999999999</v>
      </c>
      <c r="U223">
        <v>44.990600000000001</v>
      </c>
    </row>
    <row r="224" spans="1:21" x14ac:dyDescent="0.25">
      <c r="A224" t="s">
        <v>211</v>
      </c>
      <c r="G224">
        <v>-7.1300000000000002E-2</v>
      </c>
      <c r="H224">
        <v>-7.8939999999999996E-2</v>
      </c>
      <c r="I224">
        <v>54.568600000000004</v>
      </c>
      <c r="J224">
        <v>2.0277099999999999</v>
      </c>
      <c r="K224">
        <v>23.6081</v>
      </c>
      <c r="L224">
        <v>1.45007</v>
      </c>
      <c r="M224">
        <v>15.9788</v>
      </c>
      <c r="N224">
        <v>2.6145100000000001</v>
      </c>
      <c r="O224">
        <v>1.5792600000000001</v>
      </c>
      <c r="P224">
        <v>7.7320000000000002E-3</v>
      </c>
      <c r="Q224">
        <v>0.228349</v>
      </c>
      <c r="R224">
        <v>9.4450000000000003E-3</v>
      </c>
      <c r="S224">
        <v>0</v>
      </c>
      <c r="T224">
        <v>101.922</v>
      </c>
      <c r="U224">
        <v>45.520600000000002</v>
      </c>
    </row>
    <row r="225" spans="1:21" x14ac:dyDescent="0.25">
      <c r="A225" t="s">
        <v>212</v>
      </c>
      <c r="G225">
        <v>8.5861999999999994E-2</v>
      </c>
      <c r="H225">
        <v>-7.8990000000000005E-2</v>
      </c>
      <c r="I225">
        <v>55.645000000000003</v>
      </c>
      <c r="J225">
        <v>2.3483800000000001</v>
      </c>
      <c r="K225">
        <v>21.8278</v>
      </c>
      <c r="L225">
        <v>1.51857</v>
      </c>
      <c r="M225">
        <v>15.8019</v>
      </c>
      <c r="N225">
        <v>2.6321599999999998</v>
      </c>
      <c r="O225">
        <v>1.42303</v>
      </c>
      <c r="P225">
        <v>-1.026E-2</v>
      </c>
      <c r="Q225">
        <v>0.53675799999999996</v>
      </c>
      <c r="R225">
        <v>-5.2729999999999999E-2</v>
      </c>
      <c r="S225">
        <v>0</v>
      </c>
      <c r="T225">
        <v>101.678</v>
      </c>
      <c r="U225">
        <v>45.5505</v>
      </c>
    </row>
    <row r="226" spans="1:21" x14ac:dyDescent="0.25">
      <c r="A226" t="s">
        <v>213</v>
      </c>
      <c r="G226">
        <v>0.24111099999999999</v>
      </c>
      <c r="H226">
        <v>0.13814799999999999</v>
      </c>
      <c r="I226">
        <v>53.924799999999998</v>
      </c>
      <c r="J226">
        <v>1.70841</v>
      </c>
      <c r="K226">
        <v>23.067599999999999</v>
      </c>
      <c r="L226">
        <v>1.472</v>
      </c>
      <c r="M226">
        <v>15.976000000000001</v>
      </c>
      <c r="N226">
        <v>2.2010000000000001</v>
      </c>
      <c r="O226">
        <v>0.88130600000000003</v>
      </c>
      <c r="P226">
        <v>-4.5580000000000002E-2</v>
      </c>
      <c r="Q226">
        <v>0.38481399999999999</v>
      </c>
      <c r="R226">
        <v>0.13380400000000001</v>
      </c>
      <c r="S226">
        <v>0</v>
      </c>
      <c r="T226">
        <v>100.083</v>
      </c>
      <c r="U226">
        <v>44.8294</v>
      </c>
    </row>
    <row r="227" spans="1:21" x14ac:dyDescent="0.25">
      <c r="A227" t="s">
        <v>214</v>
      </c>
      <c r="G227">
        <v>7.0419999999999996E-3</v>
      </c>
      <c r="H227">
        <v>-7.8850000000000003E-2</v>
      </c>
      <c r="I227">
        <v>54.427199999999999</v>
      </c>
      <c r="J227">
        <v>2.0295200000000002</v>
      </c>
      <c r="K227">
        <v>23.5718</v>
      </c>
      <c r="L227">
        <v>1.13425</v>
      </c>
      <c r="M227">
        <v>15.8962</v>
      </c>
      <c r="N227">
        <v>2.6961400000000002</v>
      </c>
      <c r="O227">
        <v>1.3476600000000001</v>
      </c>
      <c r="P227">
        <v>-9.92E-3</v>
      </c>
      <c r="Q227">
        <v>0.45057700000000001</v>
      </c>
      <c r="R227">
        <v>-5.1220000000000002E-2</v>
      </c>
      <c r="S227">
        <v>0</v>
      </c>
      <c r="T227">
        <v>101.42</v>
      </c>
      <c r="U227">
        <v>45.387500000000003</v>
      </c>
    </row>
    <row r="228" spans="1:21" x14ac:dyDescent="0.25">
      <c r="A228" t="s">
        <v>215</v>
      </c>
      <c r="G228">
        <v>7.1419999999999999E-3</v>
      </c>
      <c r="H228">
        <v>-7.8869999999999996E-2</v>
      </c>
      <c r="I228">
        <v>55.491100000000003</v>
      </c>
      <c r="J228">
        <v>2.1602700000000001</v>
      </c>
      <c r="K228">
        <v>21.897099999999998</v>
      </c>
      <c r="L228">
        <v>1.34735</v>
      </c>
      <c r="M228">
        <v>16.093499999999999</v>
      </c>
      <c r="N228">
        <v>2.3037000000000001</v>
      </c>
      <c r="O228">
        <v>0.72605900000000001</v>
      </c>
      <c r="P228">
        <v>2.5864000000000002E-2</v>
      </c>
      <c r="Q228">
        <v>0.38492999999999999</v>
      </c>
      <c r="R228">
        <v>-0.11266</v>
      </c>
      <c r="S228">
        <v>0</v>
      </c>
      <c r="T228">
        <v>100.246</v>
      </c>
      <c r="U228">
        <v>45.0837</v>
      </c>
    </row>
    <row r="229" spans="1:21" x14ac:dyDescent="0.25">
      <c r="A229" t="s">
        <v>18</v>
      </c>
      <c r="G229">
        <v>7.2240000000000004E-3</v>
      </c>
      <c r="H229">
        <v>-7.9060000000000005E-2</v>
      </c>
      <c r="I229">
        <v>54.678800000000003</v>
      </c>
      <c r="J229">
        <v>3.6304799999999999</v>
      </c>
      <c r="K229">
        <v>22.7408</v>
      </c>
      <c r="L229">
        <v>1.35409</v>
      </c>
      <c r="M229">
        <v>15.4353</v>
      </c>
      <c r="N229">
        <v>2.2829199999999998</v>
      </c>
      <c r="O229">
        <v>0.56741799999999998</v>
      </c>
      <c r="P229">
        <v>-2.8240000000000001E-2</v>
      </c>
      <c r="Q229">
        <v>0.33732600000000001</v>
      </c>
      <c r="R229">
        <v>6.9708000000000006E-2</v>
      </c>
      <c r="S229">
        <v>0</v>
      </c>
      <c r="T229">
        <v>100.997</v>
      </c>
      <c r="U229">
        <v>45.0929</v>
      </c>
    </row>
    <row r="230" spans="1:21" x14ac:dyDescent="0.25">
      <c r="A230" t="s">
        <v>216</v>
      </c>
      <c r="G230">
        <v>7.0390000000000001E-3</v>
      </c>
      <c r="H230">
        <v>0.137854</v>
      </c>
      <c r="I230">
        <v>53.901400000000002</v>
      </c>
      <c r="J230">
        <v>2.1571899999999999</v>
      </c>
      <c r="K230">
        <v>23.290900000000001</v>
      </c>
      <c r="L230">
        <v>1.1514</v>
      </c>
      <c r="M230">
        <v>16.264600000000002</v>
      </c>
      <c r="N230">
        <v>1.9966999999999999</v>
      </c>
      <c r="O230">
        <v>0.80286500000000005</v>
      </c>
      <c r="P230">
        <v>-1.004E-2</v>
      </c>
      <c r="Q230">
        <v>0.517154</v>
      </c>
      <c r="R230">
        <v>0.13297200000000001</v>
      </c>
      <c r="S230">
        <v>0</v>
      </c>
      <c r="T230">
        <v>100.35</v>
      </c>
      <c r="U230">
        <v>44.871000000000002</v>
      </c>
    </row>
    <row r="231" spans="1:21" x14ac:dyDescent="0.25">
      <c r="A231" t="s">
        <v>217</v>
      </c>
      <c r="G231">
        <v>8.5604E-2</v>
      </c>
      <c r="H231">
        <v>-7.9030000000000003E-2</v>
      </c>
      <c r="I231">
        <v>54.343899999999998</v>
      </c>
      <c r="J231">
        <v>2.0266299999999999</v>
      </c>
      <c r="K231">
        <v>22.373100000000001</v>
      </c>
      <c r="L231">
        <v>1.50196</v>
      </c>
      <c r="M231">
        <v>16.806799999999999</v>
      </c>
      <c r="N231">
        <v>2.4366699999999999</v>
      </c>
      <c r="O231">
        <v>1.42293</v>
      </c>
      <c r="P231">
        <v>2.5180000000000001E-2</v>
      </c>
      <c r="Q231">
        <v>0.51492899999999997</v>
      </c>
      <c r="R231">
        <v>8.1689999999999992E-3</v>
      </c>
      <c r="S231">
        <v>0</v>
      </c>
      <c r="T231">
        <v>101.467</v>
      </c>
      <c r="U231">
        <v>45.201999999999998</v>
      </c>
    </row>
    <row r="232" spans="1:21" x14ac:dyDescent="0.25">
      <c r="G232">
        <v>-7.1040000000000006E-2</v>
      </c>
      <c r="H232">
        <v>-7.8850000000000003E-2</v>
      </c>
      <c r="I232">
        <v>53.3</v>
      </c>
      <c r="J232">
        <v>2.1566800000000002</v>
      </c>
      <c r="K232">
        <v>23.721</v>
      </c>
      <c r="L232">
        <v>1.6261300000000001</v>
      </c>
      <c r="M232">
        <v>14.5266</v>
      </c>
      <c r="N232">
        <v>2.7489599999999998</v>
      </c>
      <c r="O232">
        <v>1.42384</v>
      </c>
      <c r="P232">
        <v>-6.3399999999999998E-2</v>
      </c>
      <c r="Q232">
        <v>0.31671899999999997</v>
      </c>
      <c r="R232">
        <v>1.0288E-2</v>
      </c>
      <c r="S232">
        <v>0</v>
      </c>
      <c r="T232">
        <v>99.616900000000001</v>
      </c>
      <c r="U232">
        <v>44.611699999999999</v>
      </c>
    </row>
    <row r="233" spans="1:21" x14ac:dyDescent="0.25">
      <c r="G233">
        <v>8.6044999999999996E-2</v>
      </c>
      <c r="H233">
        <v>-7.9299999999999995E-2</v>
      </c>
      <c r="I233">
        <v>52.469299999999997</v>
      </c>
      <c r="J233">
        <v>2.72987</v>
      </c>
      <c r="K233">
        <v>20.555199999999999</v>
      </c>
      <c r="L233">
        <v>1.4081399999999999</v>
      </c>
      <c r="M233">
        <v>18.446300000000001</v>
      </c>
      <c r="N233">
        <v>3.4379200000000001</v>
      </c>
      <c r="O233">
        <v>1.03209</v>
      </c>
      <c r="P233">
        <v>-2.877E-2</v>
      </c>
      <c r="Q233">
        <v>0.49120599999999998</v>
      </c>
      <c r="R233">
        <v>-5.5939999999999997E-2</v>
      </c>
      <c r="S233">
        <v>0</v>
      </c>
      <c r="T233">
        <v>100.492</v>
      </c>
      <c r="U233">
        <v>44.427500000000002</v>
      </c>
    </row>
    <row r="234" spans="1:21" x14ac:dyDescent="0.25">
      <c r="G234">
        <v>8.6290000000000006E-2</v>
      </c>
      <c r="H234">
        <v>-7.9189999999999997E-2</v>
      </c>
      <c r="I234">
        <v>53.916499999999999</v>
      </c>
      <c r="J234">
        <v>2.2160000000000002</v>
      </c>
      <c r="K234">
        <v>20.597000000000001</v>
      </c>
      <c r="L234">
        <v>1.8146599999999999</v>
      </c>
      <c r="M234">
        <v>16.683299999999999</v>
      </c>
      <c r="N234">
        <v>3.0300799999999999</v>
      </c>
      <c r="O234">
        <v>1.7305200000000001</v>
      </c>
      <c r="P234">
        <v>-4.6350000000000002E-2</v>
      </c>
      <c r="Q234">
        <v>0.55642599999999998</v>
      </c>
      <c r="R234">
        <v>6.3769999999999999E-3</v>
      </c>
      <c r="S234">
        <v>0</v>
      </c>
      <c r="T234">
        <v>100.512</v>
      </c>
      <c r="U234">
        <v>44.727899999999998</v>
      </c>
    </row>
    <row r="236" spans="1:21" x14ac:dyDescent="0.25">
      <c r="F236" t="s">
        <v>40</v>
      </c>
      <c r="G236">
        <f>AVERAGE(G210:G234)</f>
        <v>3.237744E-2</v>
      </c>
      <c r="H236">
        <f t="shared" ref="H236:U236" si="22">AVERAGE(H210:H234)</f>
        <v>-3.5591280000000003E-2</v>
      </c>
      <c r="I236">
        <f t="shared" si="22"/>
        <v>54.705572000000004</v>
      </c>
      <c r="J236">
        <f t="shared" si="22"/>
        <v>2.3898435999999994</v>
      </c>
      <c r="K236">
        <f t="shared" si="22"/>
        <v>22.349924000000001</v>
      </c>
      <c r="L236">
        <f t="shared" si="22"/>
        <v>1.4447760000000005</v>
      </c>
      <c r="M236">
        <f t="shared" si="22"/>
        <v>15.786824000000001</v>
      </c>
      <c r="N236">
        <f t="shared" si="22"/>
        <v>2.5723919999999998</v>
      </c>
      <c r="O236">
        <f t="shared" si="22"/>
        <v>1.0722673199999999</v>
      </c>
      <c r="P236">
        <f t="shared" si="22"/>
        <v>-9.4150399999999995E-3</v>
      </c>
      <c r="Q236">
        <f t="shared" si="22"/>
        <v>0.42093963999999984</v>
      </c>
      <c r="R236">
        <f t="shared" si="22"/>
        <v>3.1409119999999992E-2</v>
      </c>
      <c r="S236">
        <f t="shared" si="22"/>
        <v>0</v>
      </c>
      <c r="T236">
        <f t="shared" si="22"/>
        <v>100.76138000000003</v>
      </c>
      <c r="U236">
        <f t="shared" si="22"/>
        <v>45.114260000000002</v>
      </c>
    </row>
    <row r="237" spans="1:21" x14ac:dyDescent="0.25">
      <c r="F237" t="s">
        <v>41</v>
      </c>
      <c r="G237">
        <f>STDEV(G210:G234)/SQRT((COUNT(G210:G234)))</f>
        <v>2.3015522659217046E-2</v>
      </c>
      <c r="H237">
        <f t="shared" ref="H237:U237" si="23">STDEV(H210:H234)/SQRT((COUNT(H210:H234)))</f>
        <v>1.7706667120091613E-2</v>
      </c>
      <c r="I237">
        <f t="shared" si="23"/>
        <v>0.22407500161924956</v>
      </c>
      <c r="J237">
        <f t="shared" si="23"/>
        <v>0.10440275674342485</v>
      </c>
      <c r="K237">
        <f t="shared" si="23"/>
        <v>0.23214974529959465</v>
      </c>
      <c r="L237">
        <f t="shared" si="23"/>
        <v>4.3492223166905916E-2</v>
      </c>
      <c r="M237">
        <f t="shared" si="23"/>
        <v>0.18462402906808567</v>
      </c>
      <c r="N237">
        <f t="shared" si="23"/>
        <v>6.700725162746736E-2</v>
      </c>
      <c r="O237">
        <f t="shared" si="23"/>
        <v>6.3490935069313234E-2</v>
      </c>
      <c r="P237">
        <f t="shared" si="23"/>
        <v>6.8128481570925974E-3</v>
      </c>
      <c r="Q237">
        <f t="shared" si="23"/>
        <v>2.5275319399358835E-2</v>
      </c>
      <c r="R237">
        <f t="shared" si="23"/>
        <v>2.6276058287619936E-2</v>
      </c>
      <c r="S237">
        <f t="shared" si="23"/>
        <v>0</v>
      </c>
      <c r="T237">
        <f t="shared" si="23"/>
        <v>0.19139139069804903</v>
      </c>
      <c r="U237">
        <f t="shared" si="23"/>
        <v>9.7800336059408952E-2</v>
      </c>
    </row>
    <row r="240" spans="1:21" x14ac:dyDescent="0.25">
      <c r="A240" s="2" t="s">
        <v>234</v>
      </c>
      <c r="G240" s="2" t="s">
        <v>23</v>
      </c>
      <c r="H240" s="2" t="s">
        <v>24</v>
      </c>
      <c r="I240" s="2" t="s">
        <v>25</v>
      </c>
      <c r="J240" s="2" t="s">
        <v>26</v>
      </c>
      <c r="K240" s="2" t="s">
        <v>27</v>
      </c>
      <c r="L240" s="2" t="s">
        <v>28</v>
      </c>
      <c r="M240" s="2" t="s">
        <v>29</v>
      </c>
      <c r="N240" s="2" t="s">
        <v>30</v>
      </c>
      <c r="O240" s="2" t="s">
        <v>31</v>
      </c>
      <c r="P240" s="2" t="s">
        <v>32</v>
      </c>
      <c r="Q240" s="2" t="s">
        <v>33</v>
      </c>
      <c r="R240" s="2" t="s">
        <v>34</v>
      </c>
      <c r="S240" s="2" t="s">
        <v>35</v>
      </c>
      <c r="T240" s="2" t="s">
        <v>36</v>
      </c>
      <c r="U240" s="2" t="s">
        <v>37</v>
      </c>
    </row>
    <row r="241" spans="1:21" x14ac:dyDescent="0.25">
      <c r="A241" t="s">
        <v>1</v>
      </c>
      <c r="G241">
        <v>0.16473499999999999</v>
      </c>
      <c r="H241">
        <v>0.13697200000000001</v>
      </c>
      <c r="I241">
        <v>54.665599999999998</v>
      </c>
      <c r="J241">
        <v>2.1549</v>
      </c>
      <c r="K241">
        <v>21.0044</v>
      </c>
      <c r="L241">
        <v>1.5012700000000001</v>
      </c>
      <c r="M241">
        <v>17.267099999999999</v>
      </c>
      <c r="N241">
        <v>2.7042299999999999</v>
      </c>
      <c r="O241">
        <v>1.2672699999999999</v>
      </c>
      <c r="P241">
        <v>7.2519999999999998E-3</v>
      </c>
      <c r="Q241">
        <v>0.42642799999999997</v>
      </c>
      <c r="R241">
        <v>7.6649999999999999E-3</v>
      </c>
      <c r="S241">
        <v>0</v>
      </c>
      <c r="T241">
        <v>101.30800000000001</v>
      </c>
      <c r="U241">
        <v>45.184100000000001</v>
      </c>
    </row>
    <row r="242" spans="1:21" x14ac:dyDescent="0.25">
      <c r="A242" t="s">
        <v>103</v>
      </c>
      <c r="G242">
        <v>-7.2289999999999993E-2</v>
      </c>
      <c r="H242">
        <v>-7.9240000000000005E-2</v>
      </c>
      <c r="I242">
        <v>54.8536</v>
      </c>
      <c r="J242">
        <v>2.7951800000000002</v>
      </c>
      <c r="K242">
        <v>21.041699999999999</v>
      </c>
      <c r="L242">
        <v>1.6367700000000001</v>
      </c>
      <c r="M242">
        <v>17.072199999999999</v>
      </c>
      <c r="N242">
        <v>2.4207000000000001</v>
      </c>
      <c r="O242">
        <v>1.49814</v>
      </c>
      <c r="P242">
        <v>-2.8680000000000001E-2</v>
      </c>
      <c r="Q242">
        <v>0.60072599999999998</v>
      </c>
      <c r="R242">
        <v>-0.17824000000000001</v>
      </c>
      <c r="S242">
        <v>0</v>
      </c>
      <c r="T242">
        <v>101.56100000000001</v>
      </c>
      <c r="U242">
        <v>45.188200000000002</v>
      </c>
    </row>
    <row r="243" spans="1:21" x14ac:dyDescent="0.25">
      <c r="A243" t="s">
        <v>104</v>
      </c>
      <c r="G243">
        <v>6.9979999999999999E-3</v>
      </c>
      <c r="H243">
        <v>-7.9039999999999999E-2</v>
      </c>
      <c r="I243">
        <v>54.097299999999997</v>
      </c>
      <c r="J243">
        <v>2.4137499999999998</v>
      </c>
      <c r="K243">
        <v>21.2928</v>
      </c>
      <c r="L243">
        <v>1.16713</v>
      </c>
      <c r="M243">
        <v>17.192900000000002</v>
      </c>
      <c r="N243">
        <v>3.0341300000000002</v>
      </c>
      <c r="O243">
        <v>0.72433099999999995</v>
      </c>
      <c r="P243">
        <v>2.5264999999999999E-2</v>
      </c>
      <c r="Q243">
        <v>0.45002799999999998</v>
      </c>
      <c r="R243">
        <v>8.5590000000000006E-3</v>
      </c>
      <c r="S243">
        <v>0</v>
      </c>
      <c r="T243">
        <v>100.334</v>
      </c>
      <c r="U243">
        <v>44.81</v>
      </c>
    </row>
    <row r="244" spans="1:21" x14ac:dyDescent="0.25">
      <c r="A244" t="s">
        <v>4</v>
      </c>
      <c r="G244">
        <v>7.0670000000000004E-3</v>
      </c>
      <c r="H244">
        <v>0.13703599999999999</v>
      </c>
      <c r="I244">
        <v>53.886200000000002</v>
      </c>
      <c r="J244">
        <v>2.6673200000000001</v>
      </c>
      <c r="K244">
        <v>21.6402</v>
      </c>
      <c r="L244">
        <v>1.7802199999999999</v>
      </c>
      <c r="M244">
        <v>16.6694</v>
      </c>
      <c r="N244">
        <v>3.1251199999999999</v>
      </c>
      <c r="O244">
        <v>0.87779499999999999</v>
      </c>
      <c r="P244">
        <v>-1.061E-2</v>
      </c>
      <c r="Q244">
        <v>0.46965099999999999</v>
      </c>
      <c r="R244">
        <v>6.8908999999999998E-2</v>
      </c>
      <c r="S244">
        <v>0</v>
      </c>
      <c r="T244">
        <v>101.318</v>
      </c>
      <c r="U244">
        <v>45.150100000000002</v>
      </c>
    </row>
    <row r="245" spans="1:21" x14ac:dyDescent="0.25">
      <c r="A245" t="s">
        <v>21</v>
      </c>
      <c r="G245">
        <v>-7.1779999999999997E-2</v>
      </c>
      <c r="H245">
        <v>-7.9079999999999998E-2</v>
      </c>
      <c r="I245">
        <v>54.300400000000003</v>
      </c>
      <c r="J245">
        <v>2.2174200000000002</v>
      </c>
      <c r="K245">
        <v>21.609300000000001</v>
      </c>
      <c r="L245">
        <v>1.42916</v>
      </c>
      <c r="M245">
        <v>16.160399999999999</v>
      </c>
      <c r="N245">
        <v>2.8380700000000001</v>
      </c>
      <c r="O245">
        <v>1.4994099999999999</v>
      </c>
      <c r="P245">
        <v>2.5151E-2</v>
      </c>
      <c r="Q245">
        <v>0.53615800000000002</v>
      </c>
      <c r="R245">
        <v>0.130801</v>
      </c>
      <c r="S245">
        <v>0</v>
      </c>
      <c r="T245">
        <v>100.595</v>
      </c>
      <c r="U245">
        <v>44.911000000000001</v>
      </c>
    </row>
    <row r="246" spans="1:21" x14ac:dyDescent="0.25">
      <c r="A246" t="s">
        <v>219</v>
      </c>
      <c r="G246">
        <v>6.8609999999999999E-3</v>
      </c>
      <c r="H246">
        <v>-7.9119999999999996E-2</v>
      </c>
      <c r="I246">
        <v>54.238</v>
      </c>
      <c r="J246">
        <v>2.0921400000000001</v>
      </c>
      <c r="K246">
        <v>21.272600000000001</v>
      </c>
      <c r="L246">
        <v>1.6091</v>
      </c>
      <c r="M246">
        <v>18.277100000000001</v>
      </c>
      <c r="N246">
        <v>2.9482499999999998</v>
      </c>
      <c r="O246">
        <v>0.80152999999999996</v>
      </c>
      <c r="P246">
        <v>-1.059E-2</v>
      </c>
      <c r="Q246">
        <v>0.58219600000000005</v>
      </c>
      <c r="R246">
        <v>-5.3949999999999998E-2</v>
      </c>
      <c r="S246">
        <v>0</v>
      </c>
      <c r="T246">
        <v>101.684</v>
      </c>
      <c r="U246">
        <v>45.264499999999998</v>
      </c>
    </row>
    <row r="247" spans="1:21" x14ac:dyDescent="0.25">
      <c r="G247">
        <v>0.16441800000000001</v>
      </c>
      <c r="H247">
        <v>-7.9049999999999995E-2</v>
      </c>
      <c r="I247">
        <v>55.459499999999998</v>
      </c>
      <c r="J247">
        <v>2.0279799999999999</v>
      </c>
      <c r="K247">
        <v>20.5565</v>
      </c>
      <c r="L247">
        <v>1.52122</v>
      </c>
      <c r="M247">
        <v>17.541</v>
      </c>
      <c r="N247">
        <v>3.22004</v>
      </c>
      <c r="O247">
        <v>1.0351600000000001</v>
      </c>
      <c r="P247">
        <v>7.4219999999999998E-3</v>
      </c>
      <c r="Q247">
        <v>0.27255299999999999</v>
      </c>
      <c r="R247">
        <v>8.3639999999999999E-3</v>
      </c>
      <c r="S247">
        <v>0</v>
      </c>
      <c r="T247">
        <v>101.735</v>
      </c>
      <c r="U247">
        <v>45.4925</v>
      </c>
    </row>
    <row r="248" spans="1:21" x14ac:dyDescent="0.25">
      <c r="A248" t="s">
        <v>220</v>
      </c>
      <c r="G248">
        <v>8.5551000000000002E-2</v>
      </c>
      <c r="H248">
        <v>-7.8960000000000002E-2</v>
      </c>
      <c r="I248">
        <v>54.530099999999997</v>
      </c>
      <c r="J248">
        <v>1.8988400000000001</v>
      </c>
      <c r="K248">
        <v>21.927099999999999</v>
      </c>
      <c r="L248">
        <v>1.3454699999999999</v>
      </c>
      <c r="M248">
        <v>16.592300000000002</v>
      </c>
      <c r="N248">
        <v>2.8401000000000001</v>
      </c>
      <c r="O248">
        <v>0.95770500000000003</v>
      </c>
      <c r="P248">
        <v>-1.014E-2</v>
      </c>
      <c r="Q248">
        <v>0.38379200000000002</v>
      </c>
      <c r="R248">
        <v>0.255465</v>
      </c>
      <c r="S248">
        <v>0</v>
      </c>
      <c r="T248">
        <v>100.727</v>
      </c>
      <c r="U248">
        <v>45.064500000000002</v>
      </c>
    </row>
    <row r="249" spans="1:21" x14ac:dyDescent="0.25">
      <c r="A249" t="s">
        <v>221</v>
      </c>
      <c r="G249">
        <v>7.0809999999999996E-3</v>
      </c>
      <c r="H249">
        <v>-7.893E-2</v>
      </c>
      <c r="I249">
        <v>56.276299999999999</v>
      </c>
      <c r="J249">
        <v>1.9670799999999999</v>
      </c>
      <c r="K249">
        <v>21.095800000000001</v>
      </c>
      <c r="L249">
        <v>1.4187399999999999</v>
      </c>
      <c r="M249">
        <v>17.287500000000001</v>
      </c>
      <c r="N249">
        <v>2.9369800000000001</v>
      </c>
      <c r="O249">
        <v>0.72588900000000001</v>
      </c>
      <c r="P249">
        <v>7.8040000000000002E-3</v>
      </c>
      <c r="Q249">
        <v>0.36277300000000001</v>
      </c>
      <c r="R249">
        <v>-0.11327</v>
      </c>
      <c r="S249">
        <v>0</v>
      </c>
      <c r="T249">
        <v>101.89400000000001</v>
      </c>
      <c r="U249">
        <v>45.789900000000003</v>
      </c>
    </row>
    <row r="250" spans="1:21" x14ac:dyDescent="0.25">
      <c r="A250" t="s">
        <v>222</v>
      </c>
      <c r="G250">
        <v>-7.0870000000000002E-2</v>
      </c>
      <c r="H250">
        <v>0.138656</v>
      </c>
      <c r="I250">
        <v>54.785899999999998</v>
      </c>
      <c r="J250">
        <v>2.0960200000000002</v>
      </c>
      <c r="K250">
        <v>22.273599999999998</v>
      </c>
      <c r="L250">
        <v>1.25925</v>
      </c>
      <c r="M250">
        <v>15.1929</v>
      </c>
      <c r="N250">
        <v>2.3109799999999998</v>
      </c>
      <c r="O250">
        <v>0.95976099999999998</v>
      </c>
      <c r="P250">
        <v>8.1650000000000004E-3</v>
      </c>
      <c r="Q250">
        <v>0.47347400000000001</v>
      </c>
      <c r="R250">
        <v>-0.11211</v>
      </c>
      <c r="S250">
        <v>0</v>
      </c>
      <c r="T250">
        <v>99.315700000000007</v>
      </c>
      <c r="U250">
        <v>44.749699999999997</v>
      </c>
    </row>
    <row r="251" spans="1:21" x14ac:dyDescent="0.25">
      <c r="A251" t="s">
        <v>223</v>
      </c>
      <c r="G251">
        <v>6.8510000000000003E-3</v>
      </c>
      <c r="H251">
        <v>-7.9299999999999995E-2</v>
      </c>
      <c r="I251">
        <v>54.095500000000001</v>
      </c>
      <c r="J251">
        <v>2.21732</v>
      </c>
      <c r="K251">
        <v>20.491099999999999</v>
      </c>
      <c r="L251">
        <v>1.62287</v>
      </c>
      <c r="M251">
        <v>18.5199</v>
      </c>
      <c r="N251">
        <v>2.37385</v>
      </c>
      <c r="O251">
        <v>1.11053</v>
      </c>
      <c r="P251">
        <v>6.7689999999999998E-3</v>
      </c>
      <c r="Q251">
        <v>0.33701500000000001</v>
      </c>
      <c r="R251">
        <v>6.7380999999999996E-2</v>
      </c>
      <c r="S251">
        <v>0</v>
      </c>
      <c r="T251">
        <v>100.77</v>
      </c>
      <c r="U251">
        <v>44.709800000000001</v>
      </c>
    </row>
    <row r="252" spans="1:21" x14ac:dyDescent="0.25">
      <c r="A252" t="s">
        <v>224</v>
      </c>
      <c r="G252">
        <v>6.8659999999999997E-3</v>
      </c>
      <c r="H252">
        <v>-7.9049999999999995E-2</v>
      </c>
      <c r="I252">
        <v>53.492400000000004</v>
      </c>
      <c r="J252">
        <v>1.7724299999999999</v>
      </c>
      <c r="K252">
        <v>21.3566</v>
      </c>
      <c r="L252">
        <v>1.6119000000000001</v>
      </c>
      <c r="M252">
        <v>17.663</v>
      </c>
      <c r="N252">
        <v>2.7894899999999998</v>
      </c>
      <c r="O252">
        <v>0.88036899999999996</v>
      </c>
      <c r="P252">
        <v>7.4180000000000001E-3</v>
      </c>
      <c r="Q252">
        <v>0.51666699999999999</v>
      </c>
      <c r="R252">
        <v>-0.11452</v>
      </c>
      <c r="S252">
        <v>0</v>
      </c>
      <c r="T252">
        <v>99.903599999999997</v>
      </c>
      <c r="U252">
        <v>44.562199999999997</v>
      </c>
    </row>
    <row r="253" spans="1:21" x14ac:dyDescent="0.25">
      <c r="A253" t="s">
        <v>225</v>
      </c>
      <c r="G253">
        <v>-7.1709999999999996E-2</v>
      </c>
      <c r="H253">
        <v>0.137133</v>
      </c>
      <c r="I253">
        <v>54.830100000000002</v>
      </c>
      <c r="J253">
        <v>2.09171</v>
      </c>
      <c r="K253">
        <v>21.718</v>
      </c>
      <c r="L253">
        <v>1.76783</v>
      </c>
      <c r="M253">
        <v>17.290500000000002</v>
      </c>
      <c r="N253">
        <v>2.54739</v>
      </c>
      <c r="O253">
        <v>0.87922400000000001</v>
      </c>
      <c r="P253">
        <v>-6.3920000000000005E-2</v>
      </c>
      <c r="Q253">
        <v>0.47119800000000001</v>
      </c>
      <c r="R253">
        <v>6.9675000000000001E-2</v>
      </c>
      <c r="S253">
        <v>0</v>
      </c>
      <c r="T253">
        <v>101.667</v>
      </c>
      <c r="U253">
        <v>45.428600000000003</v>
      </c>
    </row>
    <row r="254" spans="1:21" x14ac:dyDescent="0.25">
      <c r="A254" t="s">
        <v>226</v>
      </c>
      <c r="G254">
        <v>8.5570999999999994E-2</v>
      </c>
      <c r="H254">
        <v>-7.9060000000000005E-2</v>
      </c>
      <c r="I254">
        <v>53.3767</v>
      </c>
      <c r="J254">
        <v>2.2213799999999999</v>
      </c>
      <c r="K254">
        <v>21.361999999999998</v>
      </c>
      <c r="L254">
        <v>1.4315500000000001</v>
      </c>
      <c r="M254">
        <v>16.703499999999998</v>
      </c>
      <c r="N254">
        <v>2.1025</v>
      </c>
      <c r="O254">
        <v>1.1906099999999999</v>
      </c>
      <c r="P254">
        <v>2.5186E-2</v>
      </c>
      <c r="Q254">
        <v>0.33852900000000002</v>
      </c>
      <c r="R254">
        <v>-0.17632</v>
      </c>
      <c r="S254">
        <v>0</v>
      </c>
      <c r="T254">
        <v>98.582099999999997</v>
      </c>
      <c r="U254">
        <v>43.957299999999996</v>
      </c>
    </row>
    <row r="255" spans="1:21" x14ac:dyDescent="0.25">
      <c r="A255" t="s">
        <v>227</v>
      </c>
      <c r="G255">
        <v>0.16306100000000001</v>
      </c>
      <c r="H255">
        <v>0.13846800000000001</v>
      </c>
      <c r="I255">
        <v>54.5869</v>
      </c>
      <c r="J255">
        <v>1.8377399999999999</v>
      </c>
      <c r="K255">
        <v>22.945799999999998</v>
      </c>
      <c r="L255">
        <v>1.4904900000000001</v>
      </c>
      <c r="M255">
        <v>15.878299999999999</v>
      </c>
      <c r="N255">
        <v>2.484</v>
      </c>
      <c r="O255">
        <v>0.49281700000000001</v>
      </c>
      <c r="P255">
        <v>-9.7400000000000004E-3</v>
      </c>
      <c r="Q255">
        <v>0.38547199999999998</v>
      </c>
      <c r="R255">
        <v>0.19598099999999999</v>
      </c>
      <c r="S255">
        <v>0</v>
      </c>
      <c r="T255">
        <v>100.589</v>
      </c>
      <c r="U255">
        <v>45.185699999999997</v>
      </c>
    </row>
    <row r="256" spans="1:21" x14ac:dyDescent="0.25">
      <c r="A256" t="s">
        <v>228</v>
      </c>
      <c r="G256">
        <v>8.5672999999999999E-2</v>
      </c>
      <c r="H256">
        <v>-7.9039999999999999E-2</v>
      </c>
      <c r="I256">
        <v>54.009599999999999</v>
      </c>
      <c r="J256">
        <v>2.8626100000000001</v>
      </c>
      <c r="K256">
        <v>22.793099999999999</v>
      </c>
      <c r="L256">
        <v>1.3580000000000001</v>
      </c>
      <c r="M256">
        <v>16.131399999999999</v>
      </c>
      <c r="N256">
        <v>2.19956</v>
      </c>
      <c r="O256">
        <v>1.03434</v>
      </c>
      <c r="P256">
        <v>7.463E-3</v>
      </c>
      <c r="Q256">
        <v>0.42637000000000003</v>
      </c>
      <c r="R256">
        <v>-0.11464000000000001</v>
      </c>
      <c r="S256">
        <v>0</v>
      </c>
      <c r="T256">
        <v>100.714</v>
      </c>
      <c r="U256">
        <v>44.874699999999997</v>
      </c>
    </row>
    <row r="257" spans="1:21" x14ac:dyDescent="0.25">
      <c r="A257" t="s">
        <v>229</v>
      </c>
      <c r="G257">
        <v>-7.1209999999999996E-2</v>
      </c>
      <c r="H257">
        <v>-7.893E-2</v>
      </c>
      <c r="I257">
        <v>53.506799999999998</v>
      </c>
      <c r="J257">
        <v>1.96444</v>
      </c>
      <c r="K257">
        <v>23.034300000000002</v>
      </c>
      <c r="L257">
        <v>1.3285400000000001</v>
      </c>
      <c r="M257">
        <v>16.3583</v>
      </c>
      <c r="N257">
        <v>2.81568</v>
      </c>
      <c r="O257">
        <v>0.88058800000000004</v>
      </c>
      <c r="P257">
        <v>6.1323000000000003E-2</v>
      </c>
      <c r="Q257">
        <v>0.36210900000000001</v>
      </c>
      <c r="R257">
        <v>0.13292399999999999</v>
      </c>
      <c r="S257">
        <v>0</v>
      </c>
      <c r="T257">
        <v>100.295</v>
      </c>
      <c r="U257">
        <v>44.809399999999997</v>
      </c>
    </row>
    <row r="258" spans="1:21" x14ac:dyDescent="0.25">
      <c r="A258" t="s">
        <v>230</v>
      </c>
      <c r="G258">
        <v>8.5107000000000002E-2</v>
      </c>
      <c r="H258">
        <v>-7.8839999999999993E-2</v>
      </c>
      <c r="I258">
        <v>54.225700000000003</v>
      </c>
      <c r="J258">
        <v>1.8389</v>
      </c>
      <c r="K258">
        <v>22.3005</v>
      </c>
      <c r="L258">
        <v>1.52525</v>
      </c>
      <c r="M258">
        <v>15.8809</v>
      </c>
      <c r="N258">
        <v>2.3536100000000002</v>
      </c>
      <c r="O258">
        <v>0.95966600000000002</v>
      </c>
      <c r="P258">
        <v>-2.7740000000000001E-2</v>
      </c>
      <c r="Q258">
        <v>0.495446</v>
      </c>
      <c r="R258">
        <v>-0.1741</v>
      </c>
      <c r="S258">
        <v>0</v>
      </c>
      <c r="T258">
        <v>99.384500000000003</v>
      </c>
      <c r="U258">
        <v>44.612200000000001</v>
      </c>
    </row>
    <row r="259" spans="1:21" x14ac:dyDescent="0.25">
      <c r="A259" t="s">
        <v>231</v>
      </c>
      <c r="G259">
        <v>-7.0610000000000006E-2</v>
      </c>
      <c r="H259">
        <v>-7.8729999999999994E-2</v>
      </c>
      <c r="I259">
        <v>55.806600000000003</v>
      </c>
      <c r="J259">
        <v>1.8368199999999999</v>
      </c>
      <c r="K259">
        <v>24.203399999999998</v>
      </c>
      <c r="L259">
        <v>1.1178300000000001</v>
      </c>
      <c r="M259">
        <v>14.2369</v>
      </c>
      <c r="N259">
        <v>2.6606100000000001</v>
      </c>
      <c r="O259">
        <v>1.7369600000000001</v>
      </c>
      <c r="P259">
        <v>-9.5399999999999999E-3</v>
      </c>
      <c r="Q259">
        <v>0.47285199999999999</v>
      </c>
      <c r="R259">
        <v>7.3365E-2</v>
      </c>
      <c r="S259">
        <v>0</v>
      </c>
      <c r="T259">
        <v>101.986</v>
      </c>
      <c r="U259">
        <v>45.938099999999999</v>
      </c>
    </row>
    <row r="260" spans="1:21" x14ac:dyDescent="0.25">
      <c r="A260" t="s">
        <v>18</v>
      </c>
      <c r="G260">
        <v>-7.0690000000000003E-2</v>
      </c>
      <c r="H260">
        <v>-7.8770000000000007E-2</v>
      </c>
      <c r="I260">
        <v>55.253799999999998</v>
      </c>
      <c r="J260">
        <v>2.2895799999999999</v>
      </c>
      <c r="K260">
        <v>24.116900000000001</v>
      </c>
      <c r="L260">
        <v>1.68221</v>
      </c>
      <c r="M260">
        <v>14.558999999999999</v>
      </c>
      <c r="N260">
        <v>2.2894399999999999</v>
      </c>
      <c r="O260">
        <v>1.0373399999999999</v>
      </c>
      <c r="P260">
        <v>-9.6900000000000007E-3</v>
      </c>
      <c r="Q260">
        <v>0.583036</v>
      </c>
      <c r="R260">
        <v>-0.23493</v>
      </c>
      <c r="S260">
        <v>0</v>
      </c>
      <c r="T260">
        <v>101.417</v>
      </c>
      <c r="U260">
        <v>45.625799999999998</v>
      </c>
    </row>
    <row r="261" spans="1:21" x14ac:dyDescent="0.25">
      <c r="A261" t="s">
        <v>232</v>
      </c>
      <c r="G261">
        <v>-7.0849999999999996E-2</v>
      </c>
      <c r="H261">
        <v>0.139263</v>
      </c>
      <c r="I261">
        <v>56.546599999999998</v>
      </c>
      <c r="J261">
        <v>2.4138299999999999</v>
      </c>
      <c r="K261">
        <v>23.385000000000002</v>
      </c>
      <c r="L261">
        <v>1.71434</v>
      </c>
      <c r="M261">
        <v>13.9396</v>
      </c>
      <c r="N261">
        <v>1.9944299999999999</v>
      </c>
      <c r="O261">
        <v>1.0356399999999999</v>
      </c>
      <c r="P261">
        <v>8.2070000000000008E-3</v>
      </c>
      <c r="Q261">
        <v>0.36124699999999998</v>
      </c>
      <c r="R261">
        <v>0.19566600000000001</v>
      </c>
      <c r="S261">
        <v>0</v>
      </c>
      <c r="T261">
        <v>101.663</v>
      </c>
      <c r="U261">
        <v>45.874899999999997</v>
      </c>
    </row>
    <row r="262" spans="1:21" x14ac:dyDescent="0.25">
      <c r="A262" t="s">
        <v>233</v>
      </c>
    </row>
    <row r="263" spans="1:21" x14ac:dyDescent="0.25">
      <c r="F263" t="s">
        <v>40</v>
      </c>
      <c r="G263">
        <f>AVERAGE(G241:G261)</f>
        <v>1.4563333333333341E-2</v>
      </c>
      <c r="H263">
        <f t="shared" ref="H263:U263" si="24">AVERAGE(H241:H261)</f>
        <v>-1.7029142857142854E-2</v>
      </c>
      <c r="I263">
        <f t="shared" si="24"/>
        <v>54.610647619047619</v>
      </c>
      <c r="J263">
        <f t="shared" si="24"/>
        <v>2.1751138095238098</v>
      </c>
      <c r="K263">
        <f t="shared" si="24"/>
        <v>21.972414285714283</v>
      </c>
      <c r="L263">
        <f t="shared" si="24"/>
        <v>1.4913876190476192</v>
      </c>
      <c r="M263">
        <f t="shared" si="24"/>
        <v>16.495909523809523</v>
      </c>
      <c r="N263">
        <f t="shared" si="24"/>
        <v>2.6185314285714285</v>
      </c>
      <c r="O263">
        <f t="shared" si="24"/>
        <v>1.0278607142857143</v>
      </c>
      <c r="P263">
        <f t="shared" si="24"/>
        <v>7.9880952380952368E-4</v>
      </c>
      <c r="Q263">
        <f t="shared" si="24"/>
        <v>0.44322476190476207</v>
      </c>
      <c r="R263">
        <f t="shared" si="24"/>
        <v>-2.729761904761908E-3</v>
      </c>
      <c r="S263">
        <f t="shared" si="24"/>
        <v>0</v>
      </c>
      <c r="T263">
        <f t="shared" si="24"/>
        <v>100.83061428571429</v>
      </c>
      <c r="U263">
        <f t="shared" si="24"/>
        <v>45.103961904761903</v>
      </c>
    </row>
    <row r="264" spans="1:21" x14ac:dyDescent="0.25">
      <c r="F264" t="s">
        <v>41</v>
      </c>
      <c r="G264">
        <f>STDEV(G241:G261)/SQRT((COUNT(G241:G261)))</f>
        <v>1.8672430229814803E-2</v>
      </c>
      <c r="H264">
        <f t="shared" ref="H264:U264" si="25">STDEV(H241:H261)/SQRT((COUNT(H241:H261)))</f>
        <v>2.1913593707938429E-2</v>
      </c>
      <c r="I264">
        <f t="shared" si="25"/>
        <v>0.18913746029441467</v>
      </c>
      <c r="J264">
        <f t="shared" si="25"/>
        <v>6.799417098432585E-2</v>
      </c>
      <c r="K264">
        <f t="shared" si="25"/>
        <v>0.23554273278109514</v>
      </c>
      <c r="L264">
        <f t="shared" si="25"/>
        <v>4.0585415278002981E-2</v>
      </c>
      <c r="M264">
        <f t="shared" si="25"/>
        <v>0.26986746746405887</v>
      </c>
      <c r="N264">
        <f t="shared" si="25"/>
        <v>7.5629991951057643E-2</v>
      </c>
      <c r="O264">
        <f t="shared" si="25"/>
        <v>6.2873782299451009E-2</v>
      </c>
      <c r="P264">
        <f t="shared" si="25"/>
        <v>5.4328397277767868E-3</v>
      </c>
      <c r="Q264">
        <f t="shared" si="25"/>
        <v>1.9659069001100087E-2</v>
      </c>
      <c r="R264">
        <f t="shared" si="25"/>
        <v>3.0831053293245998E-2</v>
      </c>
      <c r="S264">
        <f t="shared" si="25"/>
        <v>0</v>
      </c>
      <c r="T264">
        <f t="shared" si="25"/>
        <v>0.20542545389713412</v>
      </c>
      <c r="U264">
        <f t="shared" si="25"/>
        <v>0.10615551764952051</v>
      </c>
    </row>
    <row r="267" spans="1:21" x14ac:dyDescent="0.25">
      <c r="A267" s="2" t="s">
        <v>250</v>
      </c>
      <c r="G267" s="2" t="s">
        <v>23</v>
      </c>
      <c r="H267" s="2" t="s">
        <v>24</v>
      </c>
      <c r="I267" s="2" t="s">
        <v>25</v>
      </c>
      <c r="J267" s="2" t="s">
        <v>26</v>
      </c>
      <c r="K267" s="2" t="s">
        <v>27</v>
      </c>
      <c r="L267" s="2" t="s">
        <v>28</v>
      </c>
      <c r="M267" s="2" t="s">
        <v>29</v>
      </c>
      <c r="N267" s="2" t="s">
        <v>30</v>
      </c>
      <c r="O267" s="2" t="s">
        <v>31</v>
      </c>
      <c r="P267" s="2" t="s">
        <v>32</v>
      </c>
      <c r="Q267" s="2" t="s">
        <v>33</v>
      </c>
      <c r="R267" s="2" t="s">
        <v>34</v>
      </c>
      <c r="S267" s="2" t="s">
        <v>35</v>
      </c>
      <c r="T267" s="2" t="s">
        <v>36</v>
      </c>
      <c r="U267" s="2" t="s">
        <v>37</v>
      </c>
    </row>
    <row r="268" spans="1:21" x14ac:dyDescent="0.25">
      <c r="A268" t="s">
        <v>1</v>
      </c>
      <c r="G268">
        <v>8.5563E-2</v>
      </c>
      <c r="H268">
        <v>-7.8869999999999996E-2</v>
      </c>
      <c r="I268">
        <v>55.587499999999999</v>
      </c>
      <c r="J268">
        <v>2.15808</v>
      </c>
      <c r="K268">
        <v>21.7136</v>
      </c>
      <c r="L268">
        <v>1.5222599999999999</v>
      </c>
      <c r="M268">
        <v>15.3508</v>
      </c>
      <c r="N268">
        <v>2.5065499999999998</v>
      </c>
      <c r="O268">
        <v>0.80287600000000003</v>
      </c>
      <c r="P268">
        <v>7.9109999999999996E-3</v>
      </c>
      <c r="Q268">
        <v>1.02491</v>
      </c>
      <c r="R268">
        <v>-5.1429999999999997E-2</v>
      </c>
      <c r="S268">
        <v>0</v>
      </c>
      <c r="T268">
        <v>100.63</v>
      </c>
      <c r="U268">
        <v>45.304499999999997</v>
      </c>
    </row>
    <row r="269" spans="1:21" x14ac:dyDescent="0.25">
      <c r="A269" t="s">
        <v>103</v>
      </c>
      <c r="G269">
        <v>0.16392300000000001</v>
      </c>
      <c r="H269">
        <v>-7.9000000000000001E-2</v>
      </c>
      <c r="I269">
        <v>54.732300000000002</v>
      </c>
      <c r="J269">
        <v>2.2205400000000002</v>
      </c>
      <c r="K269">
        <v>22.123200000000001</v>
      </c>
      <c r="L269">
        <v>1.345</v>
      </c>
      <c r="M269">
        <v>17.141500000000001</v>
      </c>
      <c r="N269">
        <v>2.6754799999999999</v>
      </c>
      <c r="O269">
        <v>0.33573500000000001</v>
      </c>
      <c r="P269">
        <v>-1.0290000000000001E-2</v>
      </c>
      <c r="Q269">
        <v>1.18127</v>
      </c>
      <c r="R269">
        <v>0.13196099999999999</v>
      </c>
      <c r="S269">
        <v>0</v>
      </c>
      <c r="T269">
        <v>101.962</v>
      </c>
      <c r="U269">
        <v>45.573599999999999</v>
      </c>
    </row>
    <row r="270" spans="1:21" x14ac:dyDescent="0.25">
      <c r="A270" t="s">
        <v>104</v>
      </c>
      <c r="G270">
        <v>8.5977999999999999E-2</v>
      </c>
      <c r="H270">
        <v>-7.9200000000000007E-2</v>
      </c>
      <c r="I270">
        <v>54.079700000000003</v>
      </c>
      <c r="J270">
        <v>2.6022599999999998</v>
      </c>
      <c r="K270">
        <v>21.3903</v>
      </c>
      <c r="L270">
        <v>1.3573500000000001</v>
      </c>
      <c r="M270">
        <v>17.462599999999998</v>
      </c>
      <c r="N270">
        <v>2.4670899999999998</v>
      </c>
      <c r="O270">
        <v>0.80002300000000004</v>
      </c>
      <c r="P270">
        <v>-1.0800000000000001E-2</v>
      </c>
      <c r="Q270">
        <v>1.0227900000000001</v>
      </c>
      <c r="R270">
        <v>6.8234000000000003E-2</v>
      </c>
      <c r="S270">
        <v>0</v>
      </c>
      <c r="T270">
        <v>101.246</v>
      </c>
      <c r="U270">
        <v>45.024799999999999</v>
      </c>
    </row>
    <row r="271" spans="1:21" x14ac:dyDescent="0.25">
      <c r="A271" t="s">
        <v>4</v>
      </c>
      <c r="G271">
        <v>7.0270000000000003E-3</v>
      </c>
      <c r="H271">
        <v>0.35342699999999999</v>
      </c>
      <c r="I271">
        <v>55.250500000000002</v>
      </c>
      <c r="J271">
        <v>2.0287600000000001</v>
      </c>
      <c r="K271">
        <v>22.125599999999999</v>
      </c>
      <c r="L271">
        <v>0.95764700000000003</v>
      </c>
      <c r="M271">
        <v>17.263000000000002</v>
      </c>
      <c r="N271">
        <v>1.8552200000000001</v>
      </c>
      <c r="O271">
        <v>0.64734599999999998</v>
      </c>
      <c r="P271">
        <v>-2.801E-2</v>
      </c>
      <c r="Q271">
        <v>1.1606000000000001</v>
      </c>
      <c r="R271">
        <v>7.0801000000000003E-2</v>
      </c>
      <c r="S271">
        <v>0</v>
      </c>
      <c r="T271">
        <v>101.69199999999999</v>
      </c>
      <c r="U271">
        <v>45.583100000000002</v>
      </c>
    </row>
    <row r="272" spans="1:21" x14ac:dyDescent="0.25">
      <c r="A272" t="s">
        <v>21</v>
      </c>
      <c r="G272">
        <v>0.16425000000000001</v>
      </c>
      <c r="H272">
        <v>-7.9119999999999996E-2</v>
      </c>
      <c r="I272">
        <v>55.030900000000003</v>
      </c>
      <c r="J272">
        <v>2.0270999999999999</v>
      </c>
      <c r="K272">
        <v>21.232800000000001</v>
      </c>
      <c r="L272">
        <v>1.0793600000000001</v>
      </c>
      <c r="M272">
        <v>17.0976</v>
      </c>
      <c r="N272">
        <v>2.5820599999999998</v>
      </c>
      <c r="O272">
        <v>1.11283</v>
      </c>
      <c r="P272">
        <v>-2.819E-2</v>
      </c>
      <c r="Q272">
        <v>1.0916300000000001</v>
      </c>
      <c r="R272">
        <v>8.4150000000000006E-3</v>
      </c>
      <c r="S272">
        <v>0</v>
      </c>
      <c r="T272">
        <v>101.32</v>
      </c>
      <c r="U272">
        <v>45.305500000000002</v>
      </c>
    </row>
    <row r="273" spans="1:21" x14ac:dyDescent="0.25">
      <c r="A273" t="s">
        <v>235</v>
      </c>
      <c r="G273">
        <v>6.8219999999999999E-3</v>
      </c>
      <c r="H273">
        <v>-7.9450000000000007E-2</v>
      </c>
      <c r="I273">
        <v>52.871000000000002</v>
      </c>
      <c r="J273">
        <v>3.0446</v>
      </c>
      <c r="K273">
        <v>20.407399999999999</v>
      </c>
      <c r="L273">
        <v>1.2622599999999999</v>
      </c>
      <c r="M273">
        <v>18.1356</v>
      </c>
      <c r="N273">
        <v>2.74647</v>
      </c>
      <c r="O273">
        <v>1.4171499999999999</v>
      </c>
      <c r="P273">
        <v>6.234E-3</v>
      </c>
      <c r="Q273">
        <v>0.930114</v>
      </c>
      <c r="R273">
        <v>6.5099000000000004E-2</v>
      </c>
      <c r="S273">
        <v>0</v>
      </c>
      <c r="T273">
        <v>100.813</v>
      </c>
      <c r="U273">
        <v>44.4666</v>
      </c>
    </row>
    <row r="274" spans="1:21" x14ac:dyDescent="0.25">
      <c r="G274">
        <v>-7.2410000000000002E-2</v>
      </c>
      <c r="H274">
        <v>-7.9269999999999993E-2</v>
      </c>
      <c r="I274">
        <v>54.344000000000001</v>
      </c>
      <c r="J274">
        <v>2.6655799999999998</v>
      </c>
      <c r="K274">
        <v>20.439399999999999</v>
      </c>
      <c r="L274">
        <v>1.3210200000000001</v>
      </c>
      <c r="M274">
        <v>18.3032</v>
      </c>
      <c r="N274">
        <v>2.6555200000000001</v>
      </c>
      <c r="O274">
        <v>0.79945100000000002</v>
      </c>
      <c r="P274">
        <v>-2.8709999999999999E-2</v>
      </c>
      <c r="Q274">
        <v>0.88995299999999999</v>
      </c>
      <c r="R274">
        <v>6.7258999999999999E-2</v>
      </c>
      <c r="S274">
        <v>0</v>
      </c>
      <c r="T274">
        <v>101.30500000000001</v>
      </c>
      <c r="U274">
        <v>45.021700000000003</v>
      </c>
    </row>
    <row r="275" spans="1:21" x14ac:dyDescent="0.25">
      <c r="A275" t="s">
        <v>236</v>
      </c>
      <c r="G275">
        <v>-7.2489999999999999E-2</v>
      </c>
      <c r="H275">
        <v>0.13572999999999999</v>
      </c>
      <c r="I275">
        <v>52.631500000000003</v>
      </c>
      <c r="J275">
        <v>2.7936700000000001</v>
      </c>
      <c r="K275">
        <v>20.6233</v>
      </c>
      <c r="L275">
        <v>1.12632</v>
      </c>
      <c r="M275">
        <v>18.224599999999999</v>
      </c>
      <c r="N275">
        <v>2.50136</v>
      </c>
      <c r="O275">
        <v>0.79927400000000004</v>
      </c>
      <c r="P275">
        <v>2.4358999999999999E-2</v>
      </c>
      <c r="Q275">
        <v>0.91204300000000005</v>
      </c>
      <c r="R275">
        <v>5.5139999999999998E-3</v>
      </c>
      <c r="S275">
        <v>0</v>
      </c>
      <c r="T275">
        <v>99.705100000000002</v>
      </c>
      <c r="U275">
        <v>44.180500000000002</v>
      </c>
    </row>
    <row r="276" spans="1:21" x14ac:dyDescent="0.25">
      <c r="A276" t="s">
        <v>237</v>
      </c>
      <c r="G276">
        <v>6.9300000000000004E-3</v>
      </c>
      <c r="H276">
        <v>-7.9229999999999995E-2</v>
      </c>
      <c r="I276">
        <v>54.066299999999998</v>
      </c>
      <c r="J276">
        <v>2.9216500000000001</v>
      </c>
      <c r="K276">
        <v>22.048500000000001</v>
      </c>
      <c r="L276">
        <v>1.44146</v>
      </c>
      <c r="M276">
        <v>16.7517</v>
      </c>
      <c r="N276">
        <v>2.3945599999999998</v>
      </c>
      <c r="O276">
        <v>1.6524399999999999</v>
      </c>
      <c r="P276">
        <v>4.2410999999999997E-2</v>
      </c>
      <c r="Q276">
        <v>0.68836600000000003</v>
      </c>
      <c r="R276">
        <v>-0.17818999999999999</v>
      </c>
      <c r="S276">
        <v>0</v>
      </c>
      <c r="T276">
        <v>101.75700000000001</v>
      </c>
      <c r="U276">
        <v>45.133800000000001</v>
      </c>
    </row>
    <row r="277" spans="1:21" x14ac:dyDescent="0.25">
      <c r="A277" t="s">
        <v>238</v>
      </c>
      <c r="G277">
        <v>8.6779999999999996E-2</v>
      </c>
      <c r="H277">
        <v>-7.9469999999999999E-2</v>
      </c>
      <c r="I277">
        <v>52.8324</v>
      </c>
      <c r="J277">
        <v>3.6204499999999999</v>
      </c>
      <c r="K277">
        <v>20.305499999999999</v>
      </c>
      <c r="L277">
        <v>1.0845</v>
      </c>
      <c r="M277">
        <v>18.0244</v>
      </c>
      <c r="N277">
        <v>2.8698999999999999</v>
      </c>
      <c r="O277">
        <v>1.1065</v>
      </c>
      <c r="P277">
        <v>2.3865000000000001E-2</v>
      </c>
      <c r="Q277">
        <v>0.97392100000000004</v>
      </c>
      <c r="R277">
        <v>6.4838000000000007E-2</v>
      </c>
      <c r="S277">
        <v>0</v>
      </c>
      <c r="T277">
        <v>100.914</v>
      </c>
      <c r="U277">
        <v>44.475099999999998</v>
      </c>
    </row>
    <row r="278" spans="1:21" x14ac:dyDescent="0.25">
      <c r="A278" t="s">
        <v>239</v>
      </c>
      <c r="G278">
        <v>8.7221000000000007E-2</v>
      </c>
      <c r="H278">
        <v>-7.9420000000000004E-2</v>
      </c>
      <c r="I278">
        <v>54.574100000000001</v>
      </c>
      <c r="J278">
        <v>3.5541499999999999</v>
      </c>
      <c r="K278">
        <v>20.0062</v>
      </c>
      <c r="L278">
        <v>1.4003399999999999</v>
      </c>
      <c r="M278">
        <v>16.5336</v>
      </c>
      <c r="N278">
        <v>2.1739799999999998</v>
      </c>
      <c r="O278">
        <v>0.95114699999999996</v>
      </c>
      <c r="P278">
        <v>7.7461000000000002E-2</v>
      </c>
      <c r="Q278">
        <v>1.01694</v>
      </c>
      <c r="R278">
        <v>0.37243300000000001</v>
      </c>
      <c r="S278">
        <v>0</v>
      </c>
      <c r="T278">
        <v>100.66800000000001</v>
      </c>
      <c r="U278">
        <v>44.673200000000001</v>
      </c>
    </row>
    <row r="279" spans="1:21" x14ac:dyDescent="0.25">
      <c r="A279" t="s">
        <v>240</v>
      </c>
      <c r="G279">
        <v>6.9719999999999999E-3</v>
      </c>
      <c r="H279">
        <v>-7.9430000000000001E-2</v>
      </c>
      <c r="I279">
        <v>54.1357</v>
      </c>
      <c r="J279">
        <v>2.7219699999999998</v>
      </c>
      <c r="K279">
        <v>20.5518</v>
      </c>
      <c r="L279">
        <v>1.14066</v>
      </c>
      <c r="M279">
        <v>17.939599999999999</v>
      </c>
      <c r="N279">
        <v>2.13618</v>
      </c>
      <c r="O279">
        <v>1.18462</v>
      </c>
      <c r="P279">
        <v>2.4125000000000001E-2</v>
      </c>
      <c r="Q279">
        <v>0.79890600000000001</v>
      </c>
      <c r="R279">
        <v>0.55689900000000003</v>
      </c>
      <c r="S279">
        <v>0</v>
      </c>
      <c r="T279">
        <v>101.11799999999999</v>
      </c>
      <c r="U279">
        <v>44.747399999999999</v>
      </c>
    </row>
    <row r="280" spans="1:21" x14ac:dyDescent="0.25">
      <c r="A280" t="s">
        <v>241</v>
      </c>
      <c r="G280">
        <v>8.6069000000000007E-2</v>
      </c>
      <c r="H280">
        <v>-7.9170000000000004E-2</v>
      </c>
      <c r="I280">
        <v>53.475900000000003</v>
      </c>
      <c r="J280">
        <v>2.6017999999999999</v>
      </c>
      <c r="K280">
        <v>20.658899999999999</v>
      </c>
      <c r="L280">
        <v>1.30403</v>
      </c>
      <c r="M280">
        <v>16.929400000000001</v>
      </c>
      <c r="N280">
        <v>2.9088799999999999</v>
      </c>
      <c r="O280">
        <v>0.87753899999999996</v>
      </c>
      <c r="P280">
        <v>2.4798000000000001E-2</v>
      </c>
      <c r="Q280">
        <v>1.0223599999999999</v>
      </c>
      <c r="R280">
        <v>6.8285999999999999E-2</v>
      </c>
      <c r="S280">
        <v>0</v>
      </c>
      <c r="T280">
        <v>99.878699999999995</v>
      </c>
      <c r="U280">
        <v>44.475200000000001</v>
      </c>
    </row>
    <row r="281" spans="1:21" x14ac:dyDescent="0.25">
      <c r="A281" t="s">
        <v>242</v>
      </c>
      <c r="G281">
        <v>7.1469999999999997E-3</v>
      </c>
      <c r="H281">
        <v>-7.9329999999999998E-2</v>
      </c>
      <c r="I281">
        <v>54.473999999999997</v>
      </c>
      <c r="J281">
        <v>3.3645499999999999</v>
      </c>
      <c r="K281">
        <v>20.536799999999999</v>
      </c>
      <c r="L281">
        <v>1.49014</v>
      </c>
      <c r="M281">
        <v>16.503599999999999</v>
      </c>
      <c r="N281">
        <v>3.0722</v>
      </c>
      <c r="O281">
        <v>1.10704</v>
      </c>
      <c r="P281">
        <v>2.4412E-2</v>
      </c>
      <c r="Q281">
        <v>0.88533399999999995</v>
      </c>
      <c r="R281">
        <v>0.25061800000000001</v>
      </c>
      <c r="S281">
        <v>0</v>
      </c>
      <c r="T281">
        <v>101.637</v>
      </c>
      <c r="U281">
        <v>45.157699999999998</v>
      </c>
    </row>
    <row r="282" spans="1:21" x14ac:dyDescent="0.25">
      <c r="A282" t="s">
        <v>243</v>
      </c>
      <c r="G282">
        <v>7.0609999999999996E-3</v>
      </c>
      <c r="H282">
        <v>-7.9269999999999993E-2</v>
      </c>
      <c r="I282">
        <v>54.4435</v>
      </c>
      <c r="J282">
        <v>2.5376400000000001</v>
      </c>
      <c r="K282">
        <v>20.6629</v>
      </c>
      <c r="L282">
        <v>1.5322199999999999</v>
      </c>
      <c r="M282">
        <v>16.491700000000002</v>
      </c>
      <c r="N282">
        <v>2.7826200000000001</v>
      </c>
      <c r="O282">
        <v>1.4205300000000001</v>
      </c>
      <c r="P282">
        <v>-1.081E-2</v>
      </c>
      <c r="Q282">
        <v>1.2188000000000001</v>
      </c>
      <c r="R282">
        <v>-0.11632000000000001</v>
      </c>
      <c r="S282">
        <v>0</v>
      </c>
      <c r="T282">
        <v>100.89100000000001</v>
      </c>
      <c r="U282">
        <v>45.000599999999999</v>
      </c>
    </row>
    <row r="283" spans="1:21" x14ac:dyDescent="0.25">
      <c r="A283" t="s">
        <v>244</v>
      </c>
      <c r="G283">
        <v>0.244616</v>
      </c>
      <c r="H283">
        <v>-7.9219999999999999E-2</v>
      </c>
      <c r="I283">
        <v>52.192799999999998</v>
      </c>
      <c r="J283">
        <v>2.92103</v>
      </c>
      <c r="K283">
        <v>20.583500000000001</v>
      </c>
      <c r="L283">
        <v>1.4422999999999999</v>
      </c>
      <c r="M283">
        <v>17.117100000000001</v>
      </c>
      <c r="N283">
        <v>3.1201599999999998</v>
      </c>
      <c r="O283">
        <v>0.72131900000000004</v>
      </c>
      <c r="P283">
        <v>-2.8750000000000001E-2</v>
      </c>
      <c r="Q283">
        <v>0.88846800000000004</v>
      </c>
      <c r="R283">
        <v>6.7446000000000006E-2</v>
      </c>
      <c r="S283">
        <v>0</v>
      </c>
      <c r="T283">
        <v>99.190799999999996</v>
      </c>
      <c r="U283">
        <v>43.9724</v>
      </c>
    </row>
    <row r="284" spans="1:21" x14ac:dyDescent="0.25">
      <c r="A284" t="s">
        <v>245</v>
      </c>
      <c r="G284">
        <v>8.6220000000000005E-2</v>
      </c>
      <c r="H284">
        <v>-7.918E-2</v>
      </c>
      <c r="I284">
        <v>54.589799999999997</v>
      </c>
      <c r="J284">
        <v>2.7282199999999999</v>
      </c>
      <c r="K284">
        <v>21.0943</v>
      </c>
      <c r="L284">
        <v>1.3026</v>
      </c>
      <c r="M284">
        <v>17.246300000000002</v>
      </c>
      <c r="N284">
        <v>3.1152600000000001</v>
      </c>
      <c r="O284">
        <v>1.1096999999999999</v>
      </c>
      <c r="P284">
        <v>-4.6429999999999999E-2</v>
      </c>
      <c r="Q284">
        <v>0.60176499999999999</v>
      </c>
      <c r="R284">
        <v>0.190945</v>
      </c>
      <c r="S284">
        <v>0</v>
      </c>
      <c r="T284">
        <v>101.94</v>
      </c>
      <c r="U284">
        <v>45.354599999999998</v>
      </c>
    </row>
    <row r="285" spans="1:21" x14ac:dyDescent="0.25">
      <c r="A285" t="s">
        <v>246</v>
      </c>
      <c r="G285">
        <v>7.1640000000000002E-3</v>
      </c>
      <c r="H285">
        <v>-7.9229999999999995E-2</v>
      </c>
      <c r="I285">
        <v>56.028799999999997</v>
      </c>
      <c r="J285">
        <v>2.15204</v>
      </c>
      <c r="K285">
        <v>20.651599999999998</v>
      </c>
      <c r="L285">
        <v>1.4289400000000001</v>
      </c>
      <c r="M285">
        <v>16.616800000000001</v>
      </c>
      <c r="N285">
        <v>2.1292</v>
      </c>
      <c r="O285">
        <v>1.34354</v>
      </c>
      <c r="P285">
        <v>2.5009E-2</v>
      </c>
      <c r="Q285">
        <v>0.66864999999999997</v>
      </c>
      <c r="R285">
        <v>0.253218</v>
      </c>
      <c r="S285">
        <v>0</v>
      </c>
      <c r="T285">
        <v>101.226</v>
      </c>
      <c r="U285">
        <v>45.297699999999999</v>
      </c>
    </row>
    <row r="286" spans="1:21" x14ac:dyDescent="0.25">
      <c r="A286" t="s">
        <v>247</v>
      </c>
      <c r="G286">
        <v>8.6267999999999997E-2</v>
      </c>
      <c r="H286">
        <v>-7.9339999999999994E-2</v>
      </c>
      <c r="I286">
        <v>54.238500000000002</v>
      </c>
      <c r="J286">
        <v>2.4068299999999998</v>
      </c>
      <c r="K286">
        <v>20.839700000000001</v>
      </c>
      <c r="L286">
        <v>1.33873</v>
      </c>
      <c r="M286">
        <v>17.514900000000001</v>
      </c>
      <c r="N286">
        <v>2.2178</v>
      </c>
      <c r="O286">
        <v>0.95431900000000003</v>
      </c>
      <c r="P286">
        <v>4.2323E-2</v>
      </c>
      <c r="Q286">
        <v>0.95569400000000004</v>
      </c>
      <c r="R286">
        <v>0.31326399999999999</v>
      </c>
      <c r="S286">
        <v>0</v>
      </c>
      <c r="T286">
        <v>100.82899999999999</v>
      </c>
      <c r="U286">
        <v>44.808399999999999</v>
      </c>
    </row>
    <row r="287" spans="1:21" x14ac:dyDescent="0.25">
      <c r="A287" t="s">
        <v>18</v>
      </c>
      <c r="G287">
        <v>7.169E-3</v>
      </c>
      <c r="H287">
        <v>0.13703499999999999</v>
      </c>
      <c r="I287">
        <v>54.344900000000003</v>
      </c>
      <c r="J287">
        <v>3.1131600000000001</v>
      </c>
      <c r="K287">
        <v>20.367699999999999</v>
      </c>
      <c r="L287">
        <v>1.1956800000000001</v>
      </c>
      <c r="M287">
        <v>16.3718</v>
      </c>
      <c r="N287">
        <v>2.5395300000000001</v>
      </c>
      <c r="O287">
        <v>0.79920800000000003</v>
      </c>
      <c r="P287">
        <v>4.2653000000000003E-2</v>
      </c>
      <c r="Q287">
        <v>0.64583900000000005</v>
      </c>
      <c r="R287">
        <v>0.191048</v>
      </c>
      <c r="S287">
        <v>0</v>
      </c>
      <c r="T287">
        <v>99.755700000000004</v>
      </c>
      <c r="U287">
        <v>44.531399999999998</v>
      </c>
    </row>
    <row r="288" spans="1:21" x14ac:dyDescent="0.25">
      <c r="A288" t="s">
        <v>248</v>
      </c>
      <c r="G288">
        <v>7.2430000000000003E-3</v>
      </c>
      <c r="H288">
        <v>-7.8990000000000005E-2</v>
      </c>
      <c r="I288">
        <v>54.169499999999999</v>
      </c>
      <c r="J288">
        <v>3.5038200000000002</v>
      </c>
      <c r="K288">
        <v>22.682200000000002</v>
      </c>
      <c r="L288">
        <v>1.0747100000000001</v>
      </c>
      <c r="M288">
        <v>14.8126</v>
      </c>
      <c r="N288">
        <v>2.2418499999999999</v>
      </c>
      <c r="O288">
        <v>0.41296100000000002</v>
      </c>
      <c r="P288">
        <v>7.7010000000000004E-3</v>
      </c>
      <c r="Q288">
        <v>0.80198499999999995</v>
      </c>
      <c r="R288">
        <v>9.1470000000000006E-3</v>
      </c>
      <c r="S288">
        <v>0</v>
      </c>
      <c r="T288">
        <v>99.6447</v>
      </c>
      <c r="U288">
        <v>44.629399999999997</v>
      </c>
    </row>
    <row r="289" spans="1:21" x14ac:dyDescent="0.25">
      <c r="A289" t="s">
        <v>249</v>
      </c>
      <c r="G289">
        <v>8.6376999999999995E-2</v>
      </c>
      <c r="H289">
        <v>0.13780500000000001</v>
      </c>
      <c r="I289">
        <v>53.9848</v>
      </c>
      <c r="J289">
        <v>2.6620599999999999</v>
      </c>
      <c r="K289">
        <v>21.029800000000002</v>
      </c>
      <c r="L289">
        <v>0.98623799999999995</v>
      </c>
      <c r="M289">
        <v>15.1668</v>
      </c>
      <c r="N289">
        <v>3.2046999999999999</v>
      </c>
      <c r="O289">
        <v>1.1097699999999999</v>
      </c>
      <c r="P289">
        <v>-1.0460000000000001E-2</v>
      </c>
      <c r="Q289">
        <v>0.82277</v>
      </c>
      <c r="R289">
        <v>0.49971700000000002</v>
      </c>
      <c r="S289">
        <v>0</v>
      </c>
      <c r="T289">
        <v>99.680400000000006</v>
      </c>
      <c r="U289">
        <v>44.624099999999999</v>
      </c>
    </row>
    <row r="291" spans="1:21" x14ac:dyDescent="0.25">
      <c r="F291" t="s">
        <v>40</v>
      </c>
      <c r="G291">
        <f>AVERAGE(G268:G289)</f>
        <v>5.3722727272727269E-2</v>
      </c>
      <c r="H291">
        <f t="shared" ref="H291:U291" si="26">AVERAGE(H268:H289)</f>
        <v>-3.0099681818181821E-2</v>
      </c>
      <c r="I291">
        <f t="shared" si="26"/>
        <v>54.185381818181824</v>
      </c>
      <c r="J291">
        <f t="shared" si="26"/>
        <v>2.7431799999999993</v>
      </c>
      <c r="K291">
        <f t="shared" si="26"/>
        <v>21.003409090909091</v>
      </c>
      <c r="L291">
        <f t="shared" si="26"/>
        <v>1.2788075000000001</v>
      </c>
      <c r="M291">
        <f t="shared" si="26"/>
        <v>16.954509090909092</v>
      </c>
      <c r="N291">
        <f t="shared" si="26"/>
        <v>2.5862077272727273</v>
      </c>
      <c r="O291">
        <f t="shared" si="26"/>
        <v>0.97569627272727288</v>
      </c>
      <c r="P291">
        <f t="shared" si="26"/>
        <v>7.7641818181818194E-3</v>
      </c>
      <c r="Q291">
        <f t="shared" si="26"/>
        <v>0.91832309090909081</v>
      </c>
      <c r="R291">
        <f t="shared" si="26"/>
        <v>0.13223645454545455</v>
      </c>
      <c r="S291">
        <f t="shared" si="26"/>
        <v>0</v>
      </c>
      <c r="T291">
        <f t="shared" si="26"/>
        <v>100.80924545454545</v>
      </c>
      <c r="U291">
        <f t="shared" si="26"/>
        <v>44.879149999999996</v>
      </c>
    </row>
    <row r="292" spans="1:21" x14ac:dyDescent="0.25">
      <c r="F292" t="s">
        <v>41</v>
      </c>
      <c r="G292">
        <f>STDEV(G268:G289)/SQRT((COUNT(G268:G289)))</f>
        <v>1.6165674611126554E-2</v>
      </c>
      <c r="H292">
        <f t="shared" ref="H292:U292" si="27">STDEV(H268:H289)/SQRT((COUNT(H268:H289)))</f>
        <v>2.4360733688400485E-2</v>
      </c>
      <c r="I292">
        <f t="shared" si="27"/>
        <v>0.20035352636123893</v>
      </c>
      <c r="J292">
        <f t="shared" si="27"/>
        <v>0.10279984890163631</v>
      </c>
      <c r="K292">
        <f t="shared" si="27"/>
        <v>0.15307864047353159</v>
      </c>
      <c r="L292">
        <f t="shared" si="27"/>
        <v>3.7021751790822011E-2</v>
      </c>
      <c r="M292">
        <f t="shared" si="27"/>
        <v>0.20397627418149636</v>
      </c>
      <c r="N292">
        <f t="shared" si="27"/>
        <v>7.8981303426061619E-2</v>
      </c>
      <c r="O292">
        <f t="shared" si="27"/>
        <v>6.8728381026757893E-2</v>
      </c>
      <c r="P292">
        <f t="shared" si="27"/>
        <v>6.5233184284359536E-3</v>
      </c>
      <c r="Q292">
        <f t="shared" si="27"/>
        <v>3.6781602595438945E-2</v>
      </c>
      <c r="R292">
        <f t="shared" si="27"/>
        <v>3.9181330957326656E-2</v>
      </c>
      <c r="S292">
        <f t="shared" si="27"/>
        <v>0</v>
      </c>
      <c r="T292">
        <f t="shared" si="27"/>
        <v>0.1768624245497919</v>
      </c>
      <c r="U292">
        <f t="shared" si="27"/>
        <v>9.3749839307221569E-2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67"/>
  <sheetViews>
    <sheetView topLeftCell="AK1" zoomScale="80" zoomScaleNormal="80" workbookViewId="0">
      <selection activeCell="AS29" sqref="AS29"/>
    </sheetView>
  </sheetViews>
  <sheetFormatPr defaultRowHeight="15" x14ac:dyDescent="0.25"/>
  <cols>
    <col min="7" max="7" width="6.42578125" customWidth="1"/>
    <col min="8" max="8" width="10.5703125" bestFit="1" customWidth="1"/>
    <col min="9" max="9" width="10.140625" bestFit="1" customWidth="1"/>
    <col min="10" max="11" width="8.7109375" customWidth="1"/>
    <col min="12" max="13" width="9.85546875" bestFit="1" customWidth="1"/>
    <col min="14" max="14" width="11.28515625" bestFit="1" customWidth="1"/>
    <col min="15" max="15" width="8.7109375" customWidth="1"/>
    <col min="16" max="16" width="9.85546875" bestFit="1" customWidth="1"/>
    <col min="17" max="17" width="11.42578125" bestFit="1" customWidth="1"/>
    <col min="18" max="19" width="9.85546875" bestFit="1" customWidth="1"/>
    <col min="20" max="20" width="5.85546875" customWidth="1"/>
    <col min="21" max="21" width="8.7109375" customWidth="1"/>
    <col min="22" max="22" width="10.140625" bestFit="1" customWidth="1"/>
    <col min="23" max="23" width="49.5703125" bestFit="1" customWidth="1"/>
    <col min="24" max="24" width="13" bestFit="1" customWidth="1"/>
    <col min="25" max="25" width="13.7109375" bestFit="1" customWidth="1"/>
    <col min="26" max="32" width="13" bestFit="1" customWidth="1"/>
    <col min="40" max="40" width="49.5703125" bestFit="1" customWidth="1"/>
    <col min="41" max="41" width="13" bestFit="1" customWidth="1"/>
    <col min="42" max="42" width="17.42578125" bestFit="1" customWidth="1"/>
    <col min="43" max="45" width="13" bestFit="1" customWidth="1"/>
    <col min="46" max="46" width="17.42578125" bestFit="1" customWidth="1"/>
    <col min="47" max="48" width="13" bestFit="1" customWidth="1"/>
    <col min="49" max="49" width="17.42578125" bestFit="1" customWidth="1"/>
    <col min="51" max="51" width="17.42578125" bestFit="1" customWidth="1"/>
  </cols>
  <sheetData>
    <row r="1" spans="1:53" s="1" customFormat="1" x14ac:dyDescent="0.25">
      <c r="A1" s="1" t="s">
        <v>0</v>
      </c>
      <c r="W1" s="1" t="s">
        <v>122</v>
      </c>
      <c r="AN1" s="1" t="s">
        <v>101</v>
      </c>
    </row>
    <row r="2" spans="1:53" x14ac:dyDescent="0.25">
      <c r="A2" t="s">
        <v>357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O2" s="2" t="s">
        <v>23</v>
      </c>
      <c r="AP2" s="2" t="s">
        <v>24</v>
      </c>
      <c r="AQ2" s="2" t="s">
        <v>25</v>
      </c>
      <c r="AR2" s="2" t="s">
        <v>26</v>
      </c>
      <c r="AS2" s="2" t="s">
        <v>27</v>
      </c>
      <c r="AT2" s="2" t="s">
        <v>28</v>
      </c>
      <c r="AU2" s="2" t="s">
        <v>29</v>
      </c>
      <c r="AV2" s="2" t="s">
        <v>30</v>
      </c>
      <c r="AW2" s="2" t="s">
        <v>31</v>
      </c>
      <c r="AX2" s="2" t="s">
        <v>32</v>
      </c>
      <c r="AY2" s="2" t="s">
        <v>33</v>
      </c>
      <c r="AZ2" s="2" t="s">
        <v>34</v>
      </c>
      <c r="BA2" s="2" t="s">
        <v>36</v>
      </c>
    </row>
    <row r="3" spans="1:53" x14ac:dyDescent="0.25">
      <c r="W3" s="2" t="s">
        <v>356</v>
      </c>
      <c r="X3">
        <v>1.0595148260869565</v>
      </c>
      <c r="Y3">
        <v>-3.0579913043478256E-2</v>
      </c>
      <c r="Z3">
        <v>51.245021739130429</v>
      </c>
      <c r="AA3">
        <v>1.0147307391304348</v>
      </c>
      <c r="AB3">
        <v>0.59659652173913036</v>
      </c>
      <c r="AC3">
        <v>1.1998956521739127E-2</v>
      </c>
      <c r="AD3">
        <v>16.248804347826088</v>
      </c>
      <c r="AE3">
        <v>29.722830434782601</v>
      </c>
      <c r="AF3">
        <v>1.8573130434782609E-2</v>
      </c>
      <c r="AG3">
        <v>1.5566869565217393E-2</v>
      </c>
      <c r="AH3">
        <v>0.25345343478260868</v>
      </c>
      <c r="AI3">
        <v>6.901926086956521E-2</v>
      </c>
      <c r="AJ3">
        <v>0</v>
      </c>
      <c r="AK3">
        <v>100.22555652173914</v>
      </c>
      <c r="AL3">
        <v>46.765600000000006</v>
      </c>
      <c r="AN3" s="2" t="s">
        <v>356</v>
      </c>
      <c r="AO3">
        <v>1.0595148260869565</v>
      </c>
      <c r="AP3" t="s">
        <v>102</v>
      </c>
      <c r="AQ3">
        <v>51.245021739130429</v>
      </c>
      <c r="AR3">
        <v>1.0147307391304348</v>
      </c>
      <c r="AS3">
        <v>0.59659652173913036</v>
      </c>
      <c r="AT3" t="s">
        <v>102</v>
      </c>
      <c r="AU3">
        <v>16.248804347826088</v>
      </c>
      <c r="AV3">
        <v>29.722830434782601</v>
      </c>
      <c r="AW3" t="s">
        <v>102</v>
      </c>
      <c r="AX3" t="s">
        <v>102</v>
      </c>
      <c r="AY3">
        <v>0.25345343478260868</v>
      </c>
      <c r="AZ3" t="s">
        <v>102</v>
      </c>
      <c r="BA3">
        <v>100.14095204347825</v>
      </c>
    </row>
    <row r="4" spans="1:53" x14ac:dyDescent="0.25">
      <c r="A4" s="2" t="s">
        <v>356</v>
      </c>
      <c r="G4" s="2" t="s">
        <v>23</v>
      </c>
      <c r="H4" s="2" t="s">
        <v>24</v>
      </c>
      <c r="I4" s="2" t="s">
        <v>25</v>
      </c>
      <c r="J4" s="2" t="s">
        <v>26</v>
      </c>
      <c r="K4" s="2" t="s">
        <v>27</v>
      </c>
      <c r="L4" s="2" t="s">
        <v>28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2" t="s">
        <v>35</v>
      </c>
      <c r="T4" s="2" t="s">
        <v>36</v>
      </c>
      <c r="U4" s="2" t="s">
        <v>37</v>
      </c>
      <c r="W4" s="2" t="s">
        <v>372</v>
      </c>
      <c r="X4">
        <v>0.85441195652173907</v>
      </c>
      <c r="Y4">
        <v>-4.9686434782608695E-2</v>
      </c>
      <c r="Z4">
        <v>51.557673913043473</v>
      </c>
      <c r="AA4">
        <v>1.398494652173913</v>
      </c>
      <c r="AB4">
        <v>0.49031513043478248</v>
      </c>
      <c r="AC4">
        <v>2.1993478260869566E-3</v>
      </c>
      <c r="AD4">
        <v>16.369026086956527</v>
      </c>
      <c r="AE4">
        <v>29.448552173913047</v>
      </c>
      <c r="AF4">
        <v>4.1618826086956523E-2</v>
      </c>
      <c r="AG4">
        <v>2.3858652173913045E-2</v>
      </c>
      <c r="AH4">
        <v>0.10952260869565217</v>
      </c>
      <c r="AI4">
        <v>0.13473908695652173</v>
      </c>
      <c r="AJ4">
        <v>0</v>
      </c>
      <c r="AK4">
        <v>100.38086956521738</v>
      </c>
      <c r="AL4">
        <v>46.77679130434781</v>
      </c>
      <c r="AN4" s="2" t="s">
        <v>372</v>
      </c>
      <c r="AO4">
        <v>0.85441195652173907</v>
      </c>
      <c r="AP4" t="s">
        <v>102</v>
      </c>
      <c r="AQ4">
        <v>51.557673913043473</v>
      </c>
      <c r="AR4">
        <v>1.398494652173913</v>
      </c>
      <c r="AS4">
        <v>0.49031513043478248</v>
      </c>
      <c r="AT4" t="s">
        <v>102</v>
      </c>
      <c r="AU4">
        <v>16.369026086956527</v>
      </c>
      <c r="AV4">
        <v>29.448552173913047</v>
      </c>
      <c r="AW4" t="s">
        <v>102</v>
      </c>
      <c r="AX4" t="s">
        <v>102</v>
      </c>
      <c r="AY4" t="s">
        <v>102</v>
      </c>
      <c r="AZ4" t="s">
        <v>102</v>
      </c>
      <c r="BA4">
        <v>100.11847391304347</v>
      </c>
    </row>
    <row r="5" spans="1:53" x14ac:dyDescent="0.25">
      <c r="A5" t="s">
        <v>1</v>
      </c>
      <c r="G5">
        <v>0.93866000000000005</v>
      </c>
      <c r="H5">
        <v>-7.8219999999999998E-2</v>
      </c>
      <c r="I5">
        <v>53.106000000000002</v>
      </c>
      <c r="J5">
        <v>1.0042500000000001</v>
      </c>
      <c r="K5">
        <v>0.67359800000000003</v>
      </c>
      <c r="L5">
        <v>-7.6789999999999997E-2</v>
      </c>
      <c r="M5">
        <v>16.120100000000001</v>
      </c>
      <c r="N5">
        <v>28.2105</v>
      </c>
      <c r="O5">
        <v>2.895E-2</v>
      </c>
      <c r="P5">
        <v>8.1194000000000002E-2</v>
      </c>
      <c r="Q5">
        <v>7.9877000000000004E-2</v>
      </c>
      <c r="R5">
        <v>7.7410000000000007E-2</v>
      </c>
      <c r="S5">
        <v>0</v>
      </c>
      <c r="T5">
        <v>100.166</v>
      </c>
      <c r="U5">
        <v>46.896000000000001</v>
      </c>
      <c r="W5" s="2" t="s">
        <v>387</v>
      </c>
      <c r="X5">
        <v>1.1572490526315791</v>
      </c>
      <c r="Y5">
        <v>2.4922789473684214E-2</v>
      </c>
      <c r="Z5">
        <v>52.445536842105263</v>
      </c>
      <c r="AA5">
        <v>2.489181578947369</v>
      </c>
      <c r="AB5">
        <v>0.64623210526315789</v>
      </c>
      <c r="AC5">
        <v>4.5535210526315782E-2</v>
      </c>
      <c r="AD5">
        <v>15.234426315789472</v>
      </c>
      <c r="AE5">
        <v>27.957863157894735</v>
      </c>
      <c r="AF5">
        <v>6.3728157894736834E-2</v>
      </c>
      <c r="AG5">
        <v>1.7189263157894735E-2</v>
      </c>
      <c r="AH5">
        <v>0.44067163157894751</v>
      </c>
      <c r="AI5">
        <v>0.1517628947368421</v>
      </c>
      <c r="AJ5">
        <v>0</v>
      </c>
      <c r="AK5">
        <v>100.67423684210526</v>
      </c>
      <c r="AL5">
        <v>46.8030052631579</v>
      </c>
      <c r="AN5" s="2" t="s">
        <v>387</v>
      </c>
      <c r="AO5">
        <v>1.1572490526315791</v>
      </c>
      <c r="AP5" t="s">
        <v>102</v>
      </c>
      <c r="AQ5">
        <v>52.445536842105263</v>
      </c>
      <c r="AR5">
        <v>2.489181578947369</v>
      </c>
      <c r="AS5">
        <v>0.64623210526315789</v>
      </c>
      <c r="AT5" t="s">
        <v>102</v>
      </c>
      <c r="AU5">
        <v>15.234426315789472</v>
      </c>
      <c r="AV5">
        <v>27.957863157894735</v>
      </c>
      <c r="AW5" t="s">
        <v>102</v>
      </c>
      <c r="AX5" t="s">
        <v>102</v>
      </c>
      <c r="AY5">
        <v>0.44067163157894751</v>
      </c>
      <c r="AZ5" t="s">
        <v>102</v>
      </c>
      <c r="BA5">
        <v>100.37116068421052</v>
      </c>
    </row>
    <row r="6" spans="1:53" x14ac:dyDescent="0.25">
      <c r="A6" t="s">
        <v>337</v>
      </c>
      <c r="G6">
        <v>1.0184200000000001</v>
      </c>
      <c r="H6">
        <v>-7.825E-2</v>
      </c>
      <c r="I6">
        <v>52.636299999999999</v>
      </c>
      <c r="J6">
        <v>1.13165</v>
      </c>
      <c r="K6">
        <v>0.63033300000000003</v>
      </c>
      <c r="L6">
        <v>0.134598</v>
      </c>
      <c r="M6">
        <v>15.7636</v>
      </c>
      <c r="N6">
        <v>29.379799999999999</v>
      </c>
      <c r="O6">
        <v>0.18412700000000001</v>
      </c>
      <c r="P6">
        <v>4.5157000000000003E-2</v>
      </c>
      <c r="Q6">
        <v>0.43449100000000002</v>
      </c>
      <c r="R6">
        <v>7.6758999999999994E-2</v>
      </c>
      <c r="S6">
        <v>0</v>
      </c>
      <c r="T6">
        <v>101.357</v>
      </c>
      <c r="U6">
        <v>47.363900000000001</v>
      </c>
      <c r="W6" s="2" t="s">
        <v>402</v>
      </c>
      <c r="X6">
        <v>1.0261501052631579</v>
      </c>
      <c r="Y6">
        <v>-4.3495000000000006E-2</v>
      </c>
      <c r="Z6">
        <v>53.176205263157897</v>
      </c>
      <c r="AA6">
        <v>1.3614555789473686</v>
      </c>
      <c r="AB6">
        <v>0.74089631578947379</v>
      </c>
      <c r="AC6">
        <v>2.7017631578947366E-2</v>
      </c>
      <c r="AD6">
        <v>15.497389473684208</v>
      </c>
      <c r="AE6">
        <v>28.61074210526316</v>
      </c>
      <c r="AF6">
        <v>6.9643473684210533E-2</v>
      </c>
      <c r="AG6">
        <v>9.0347368421052603E-4</v>
      </c>
      <c r="AH6">
        <v>5.8372578947368407E-2</v>
      </c>
      <c r="AI6">
        <v>9.9779157894736847E-2</v>
      </c>
      <c r="AJ6">
        <v>0</v>
      </c>
      <c r="AK6">
        <v>100.6250894736842</v>
      </c>
      <c r="AL6">
        <v>47.117010526315788</v>
      </c>
      <c r="AN6" s="2" t="s">
        <v>402</v>
      </c>
      <c r="AO6">
        <v>1.0261501052631579</v>
      </c>
      <c r="AP6" t="s">
        <v>102</v>
      </c>
      <c r="AQ6">
        <v>53.176205263157897</v>
      </c>
      <c r="AR6">
        <v>1.3614555789473686</v>
      </c>
      <c r="AS6">
        <v>0.74089631578947379</v>
      </c>
      <c r="AT6" t="s">
        <v>102</v>
      </c>
      <c r="AU6">
        <v>15.497389473684208</v>
      </c>
      <c r="AV6">
        <v>28.61074210526316</v>
      </c>
      <c r="AW6" t="s">
        <v>102</v>
      </c>
      <c r="AX6" t="s">
        <v>102</v>
      </c>
      <c r="AY6" t="s">
        <v>102</v>
      </c>
      <c r="AZ6" t="s">
        <v>102</v>
      </c>
      <c r="BA6">
        <v>100.41283884210526</v>
      </c>
    </row>
    <row r="7" spans="1:53" x14ac:dyDescent="0.25">
      <c r="A7" t="s">
        <v>338</v>
      </c>
      <c r="G7">
        <v>0.77898900000000004</v>
      </c>
      <c r="H7">
        <v>-7.8090000000000007E-2</v>
      </c>
      <c r="I7">
        <v>49.535600000000002</v>
      </c>
      <c r="J7">
        <v>0.49068699999999998</v>
      </c>
      <c r="K7">
        <v>0.66910099999999995</v>
      </c>
      <c r="L7">
        <v>-2.281E-2</v>
      </c>
      <c r="M7">
        <v>16.6831</v>
      </c>
      <c r="N7">
        <v>31.4541</v>
      </c>
      <c r="O7">
        <v>-4.845E-2</v>
      </c>
      <c r="P7">
        <v>-4.4130000000000003E-2</v>
      </c>
      <c r="Q7">
        <v>0.21426100000000001</v>
      </c>
      <c r="R7">
        <v>1.6584999999999999E-2</v>
      </c>
      <c r="S7">
        <v>0</v>
      </c>
      <c r="T7">
        <v>99.649000000000001</v>
      </c>
      <c r="U7">
        <v>46.543799999999997</v>
      </c>
      <c r="W7" s="2" t="s">
        <v>418</v>
      </c>
      <c r="X7">
        <v>0.98211191666666675</v>
      </c>
      <c r="Y7">
        <v>-2.3329666666666662E-2</v>
      </c>
      <c r="Z7">
        <v>52.108050000000013</v>
      </c>
      <c r="AA7">
        <v>1.7403839999999997</v>
      </c>
      <c r="AB7">
        <v>0.76956958333333325</v>
      </c>
      <c r="AC7">
        <v>5.2515249999999992E-2</v>
      </c>
      <c r="AD7">
        <v>15.879941666666662</v>
      </c>
      <c r="AE7">
        <v>29.049241666666664</v>
      </c>
      <c r="AF7">
        <v>4.1062250000000002E-2</v>
      </c>
      <c r="AG7">
        <v>2.1039749999999999E-2</v>
      </c>
      <c r="AH7">
        <v>0.15229633333333331</v>
      </c>
      <c r="AI7">
        <v>5.5481000000000003E-2</v>
      </c>
      <c r="AJ7">
        <v>0</v>
      </c>
      <c r="AK7">
        <v>100.82834166666667</v>
      </c>
      <c r="AL7">
        <v>46.992633333333337</v>
      </c>
      <c r="AN7" s="2" t="s">
        <v>418</v>
      </c>
      <c r="AO7">
        <v>0.98211191666666675</v>
      </c>
      <c r="AP7" t="s">
        <v>102</v>
      </c>
      <c r="AQ7">
        <v>52.108050000000013</v>
      </c>
      <c r="AR7">
        <v>1.7403839999999997</v>
      </c>
      <c r="AS7">
        <v>0.76956958333333325</v>
      </c>
      <c r="AT7" t="s">
        <v>102</v>
      </c>
      <c r="AU7">
        <v>15.879941666666662</v>
      </c>
      <c r="AV7">
        <v>29.049241666666664</v>
      </c>
      <c r="AW7" t="s">
        <v>102</v>
      </c>
      <c r="AX7" t="s">
        <v>102</v>
      </c>
      <c r="AY7">
        <v>0.15229633333333331</v>
      </c>
      <c r="AZ7" t="s">
        <v>102</v>
      </c>
      <c r="BA7">
        <v>100.68159516666668</v>
      </c>
    </row>
    <row r="8" spans="1:53" x14ac:dyDescent="0.25">
      <c r="A8" t="s">
        <v>339</v>
      </c>
      <c r="G8">
        <v>1.09805</v>
      </c>
      <c r="H8">
        <v>-7.8280000000000002E-2</v>
      </c>
      <c r="I8">
        <v>52.189500000000002</v>
      </c>
      <c r="J8">
        <v>1.19526</v>
      </c>
      <c r="K8">
        <v>0.67664400000000002</v>
      </c>
      <c r="L8">
        <v>9.8344000000000001E-2</v>
      </c>
      <c r="M8">
        <v>16.271899999999999</v>
      </c>
      <c r="N8">
        <v>28.658799999999999</v>
      </c>
      <c r="O8">
        <v>0.183666</v>
      </c>
      <c r="P8">
        <v>4.4866000000000003E-2</v>
      </c>
      <c r="Q8">
        <v>0.43405199999999999</v>
      </c>
      <c r="R8">
        <v>7.5949000000000003E-2</v>
      </c>
      <c r="S8">
        <v>0</v>
      </c>
      <c r="T8">
        <v>100.849</v>
      </c>
      <c r="U8">
        <v>46.9726</v>
      </c>
      <c r="W8" s="2" t="s">
        <v>434</v>
      </c>
      <c r="X8">
        <v>1.7115211111111113</v>
      </c>
      <c r="Y8">
        <v>9.0609999999999996E-2</v>
      </c>
      <c r="Z8">
        <v>47.88675555555556</v>
      </c>
      <c r="AA8">
        <v>2.8279666666666667</v>
      </c>
      <c r="AB8">
        <v>0.51981100000000002</v>
      </c>
      <c r="AC8">
        <v>3.5444444444444434E-3</v>
      </c>
      <c r="AD8">
        <v>16.316377777777777</v>
      </c>
      <c r="AE8">
        <v>30.373744444444444</v>
      </c>
      <c r="AF8">
        <v>2.585344444444445E-2</v>
      </c>
      <c r="AG8">
        <v>1.6041666666666666E-2</v>
      </c>
      <c r="AH8">
        <v>7.5134222222222213E-2</v>
      </c>
      <c r="AI8">
        <v>0.33767044444444444</v>
      </c>
      <c r="AJ8">
        <v>0</v>
      </c>
      <c r="AK8">
        <v>100.18505555555556</v>
      </c>
      <c r="AL8">
        <v>45.897877777777779</v>
      </c>
      <c r="AN8" s="2" t="s">
        <v>434</v>
      </c>
      <c r="AO8">
        <v>1.7115211111111113</v>
      </c>
      <c r="AP8" t="s">
        <v>102</v>
      </c>
      <c r="AQ8">
        <v>47.88675555555556</v>
      </c>
      <c r="AR8">
        <v>2.8279666666666667</v>
      </c>
      <c r="AS8">
        <v>0.51981100000000002</v>
      </c>
      <c r="AT8" t="s">
        <v>102</v>
      </c>
      <c r="AU8">
        <v>16.316377777777777</v>
      </c>
      <c r="AV8">
        <v>30.373744444444444</v>
      </c>
      <c r="AW8" t="s">
        <v>102</v>
      </c>
      <c r="AX8" t="s">
        <v>102</v>
      </c>
      <c r="AY8" t="s">
        <v>102</v>
      </c>
      <c r="AZ8" s="5">
        <v>0.33767044444444444</v>
      </c>
      <c r="BA8">
        <v>99.973846999999992</v>
      </c>
    </row>
    <row r="9" spans="1:53" x14ac:dyDescent="0.25">
      <c r="A9" t="s">
        <v>340</v>
      </c>
      <c r="G9">
        <v>1.0938600000000001</v>
      </c>
      <c r="H9">
        <v>-7.8399999999999997E-2</v>
      </c>
      <c r="I9">
        <v>49.178199999999997</v>
      </c>
      <c r="J9">
        <v>0.93862299999999999</v>
      </c>
      <c r="K9">
        <v>0.49556899999999998</v>
      </c>
      <c r="L9">
        <v>9.8433000000000007E-2</v>
      </c>
      <c r="M9">
        <v>17.822299999999998</v>
      </c>
      <c r="N9">
        <v>31.084499999999998</v>
      </c>
      <c r="O9">
        <v>2.8077000000000001E-2</v>
      </c>
      <c r="P9">
        <v>8.9269999999999992E-3</v>
      </c>
      <c r="Q9">
        <v>-3.2379999999999999E-2</v>
      </c>
      <c r="R9">
        <v>1.4288E-2</v>
      </c>
      <c r="S9">
        <v>0</v>
      </c>
      <c r="T9">
        <v>100.652</v>
      </c>
      <c r="U9">
        <v>46.581800000000001</v>
      </c>
    </row>
    <row r="10" spans="1:53" x14ac:dyDescent="0.25">
      <c r="A10" t="s">
        <v>4</v>
      </c>
      <c r="G10">
        <v>0.93884999999999996</v>
      </c>
      <c r="H10">
        <v>-7.8270000000000006E-2</v>
      </c>
      <c r="I10">
        <v>49.700099999999999</v>
      </c>
      <c r="J10">
        <v>1.00282</v>
      </c>
      <c r="K10">
        <v>0.85202900000000004</v>
      </c>
      <c r="L10">
        <v>-7.8140000000000001E-2</v>
      </c>
      <c r="M10">
        <v>17.3079</v>
      </c>
      <c r="N10">
        <v>30.8386</v>
      </c>
      <c r="O10">
        <v>0.106072</v>
      </c>
      <c r="P10">
        <v>-4.4749999999999998E-2</v>
      </c>
      <c r="Q10">
        <v>0.101272</v>
      </c>
      <c r="R10">
        <v>7.6142000000000001E-2</v>
      </c>
      <c r="S10">
        <v>0</v>
      </c>
      <c r="T10">
        <v>100.723</v>
      </c>
      <c r="U10">
        <v>46.732500000000002</v>
      </c>
      <c r="X10" s="2" t="s">
        <v>23</v>
      </c>
      <c r="Y10" s="2" t="s">
        <v>24</v>
      </c>
      <c r="Z10" s="2" t="s">
        <v>25</v>
      </c>
      <c r="AA10" s="2" t="s">
        <v>26</v>
      </c>
      <c r="AB10" s="2" t="s">
        <v>27</v>
      </c>
      <c r="AC10" s="2" t="s">
        <v>28</v>
      </c>
      <c r="AD10" s="2" t="s">
        <v>29</v>
      </c>
      <c r="AE10" s="2" t="s">
        <v>30</v>
      </c>
      <c r="AF10" s="2" t="s">
        <v>31</v>
      </c>
      <c r="AG10" s="2" t="s">
        <v>32</v>
      </c>
      <c r="AH10" s="2" t="s">
        <v>33</v>
      </c>
      <c r="AI10" s="2" t="s">
        <v>34</v>
      </c>
      <c r="AJ10" s="2" t="s">
        <v>36</v>
      </c>
    </row>
    <row r="11" spans="1:53" x14ac:dyDescent="0.25">
      <c r="A11" t="s">
        <v>21</v>
      </c>
      <c r="G11">
        <v>1.1665000000000001</v>
      </c>
      <c r="H11">
        <v>0.14013</v>
      </c>
      <c r="I11">
        <v>49.2256</v>
      </c>
      <c r="J11">
        <v>0.55417300000000003</v>
      </c>
      <c r="K11">
        <v>0.494392</v>
      </c>
      <c r="L11">
        <v>4.7074999999999999E-2</v>
      </c>
      <c r="M11">
        <v>17.244700000000002</v>
      </c>
      <c r="N11">
        <v>31.6967</v>
      </c>
      <c r="O11">
        <v>-4.8919999999999998E-2</v>
      </c>
      <c r="P11">
        <v>9.299E-3</v>
      </c>
      <c r="Q11">
        <v>0.191276</v>
      </c>
      <c r="R11">
        <v>7.7223E-2</v>
      </c>
      <c r="S11">
        <v>0</v>
      </c>
      <c r="T11">
        <v>100.798</v>
      </c>
      <c r="U11">
        <v>46.855800000000002</v>
      </c>
      <c r="W11" s="2" t="s">
        <v>356</v>
      </c>
      <c r="X11">
        <v>1.0595148260869565</v>
      </c>
      <c r="Y11">
        <v>-3.0579913043478256E-2</v>
      </c>
      <c r="Z11">
        <v>51.245021739130429</v>
      </c>
      <c r="AA11">
        <v>1.0147307391304348</v>
      </c>
      <c r="AB11">
        <v>0.59659652173913036</v>
      </c>
      <c r="AC11">
        <v>1.1998956521739127E-2</v>
      </c>
      <c r="AD11">
        <v>16.248804347826088</v>
      </c>
      <c r="AE11">
        <v>29.722830434782601</v>
      </c>
      <c r="AF11">
        <v>1.8573130434782609E-2</v>
      </c>
      <c r="AG11">
        <v>1.5566869565217393E-2</v>
      </c>
      <c r="AH11">
        <v>0.25345343478260868</v>
      </c>
      <c r="AI11">
        <v>6.901926086956521E-2</v>
      </c>
      <c r="AJ11">
        <v>100.22555652173914</v>
      </c>
    </row>
    <row r="12" spans="1:53" x14ac:dyDescent="0.25">
      <c r="A12" t="s">
        <v>341</v>
      </c>
      <c r="G12">
        <v>0.93647000000000002</v>
      </c>
      <c r="H12">
        <v>-7.8189999999999996E-2</v>
      </c>
      <c r="I12">
        <v>53.278100000000002</v>
      </c>
      <c r="J12">
        <v>0.81230199999999997</v>
      </c>
      <c r="K12">
        <v>0.89518399999999998</v>
      </c>
      <c r="L12">
        <v>-7.6670000000000002E-2</v>
      </c>
      <c r="M12">
        <v>17.133199999999999</v>
      </c>
      <c r="N12">
        <v>28.657</v>
      </c>
      <c r="O12">
        <v>2.9097000000000001E-2</v>
      </c>
      <c r="P12">
        <v>-4.4359999999999997E-2</v>
      </c>
      <c r="Q12">
        <v>0.147012</v>
      </c>
      <c r="R12">
        <v>-0.10713</v>
      </c>
      <c r="S12">
        <v>0</v>
      </c>
      <c r="T12">
        <v>101.58199999999999</v>
      </c>
      <c r="U12">
        <v>47.497599999999998</v>
      </c>
      <c r="W12" s="2" t="s">
        <v>372</v>
      </c>
      <c r="X12">
        <v>0.85441195652173907</v>
      </c>
      <c r="Y12">
        <v>-4.9686434782608695E-2</v>
      </c>
      <c r="Z12">
        <v>51.557673913043473</v>
      </c>
      <c r="AA12">
        <v>1.398494652173913</v>
      </c>
      <c r="AB12">
        <v>0.49031513043478248</v>
      </c>
      <c r="AC12">
        <v>2.1993478260869566E-3</v>
      </c>
      <c r="AD12">
        <v>16.369026086956527</v>
      </c>
      <c r="AE12">
        <v>29.448552173913047</v>
      </c>
      <c r="AF12">
        <v>4.1618826086956523E-2</v>
      </c>
      <c r="AG12">
        <v>2.3858652173913045E-2</v>
      </c>
      <c r="AH12">
        <v>0.10952260869565217</v>
      </c>
      <c r="AI12">
        <v>0.13473908695652173</v>
      </c>
      <c r="AJ12">
        <v>100.38086956521738</v>
      </c>
    </row>
    <row r="13" spans="1:53" x14ac:dyDescent="0.25">
      <c r="G13">
        <v>0.861321</v>
      </c>
      <c r="H13">
        <v>-7.8210000000000002E-2</v>
      </c>
      <c r="I13">
        <v>51.271900000000002</v>
      </c>
      <c r="J13">
        <v>0.81116600000000005</v>
      </c>
      <c r="K13">
        <v>0.449961</v>
      </c>
      <c r="L13">
        <v>0.15296399999999999</v>
      </c>
      <c r="M13">
        <v>16.125499999999999</v>
      </c>
      <c r="N13">
        <v>28.788599999999999</v>
      </c>
      <c r="O13">
        <v>2.8771999999999999E-2</v>
      </c>
      <c r="P13">
        <v>4.5158999999999998E-2</v>
      </c>
      <c r="Q13">
        <v>0.1686</v>
      </c>
      <c r="R13">
        <v>7.7071000000000001E-2</v>
      </c>
      <c r="S13">
        <v>0</v>
      </c>
      <c r="T13">
        <v>98.702799999999996</v>
      </c>
      <c r="U13">
        <v>46.143000000000001</v>
      </c>
      <c r="W13" s="2" t="s">
        <v>387</v>
      </c>
      <c r="X13">
        <v>1.1572490526315791</v>
      </c>
      <c r="Y13">
        <v>2.4922789473684214E-2</v>
      </c>
      <c r="Z13">
        <v>52.445536842105263</v>
      </c>
      <c r="AA13">
        <v>2.489181578947369</v>
      </c>
      <c r="AB13">
        <v>0.64623210526315789</v>
      </c>
      <c r="AC13">
        <v>4.5535210526315782E-2</v>
      </c>
      <c r="AD13">
        <v>15.234426315789472</v>
      </c>
      <c r="AE13">
        <v>27.957863157894735</v>
      </c>
      <c r="AF13">
        <v>6.3728157894736834E-2</v>
      </c>
      <c r="AG13">
        <v>1.7189263157894735E-2</v>
      </c>
      <c r="AH13">
        <v>0.44067163157894751</v>
      </c>
      <c r="AI13">
        <v>0.1517628947368421</v>
      </c>
      <c r="AJ13">
        <v>100.67423684210526</v>
      </c>
    </row>
    <row r="14" spans="1:53" x14ac:dyDescent="0.25">
      <c r="A14" t="s">
        <v>342</v>
      </c>
      <c r="G14">
        <v>0.70576399999999995</v>
      </c>
      <c r="H14">
        <v>-7.8210000000000002E-2</v>
      </c>
      <c r="I14">
        <v>51.364899999999999</v>
      </c>
      <c r="J14">
        <v>1.13259</v>
      </c>
      <c r="K14">
        <v>0.27066299999999999</v>
      </c>
      <c r="L14">
        <v>1.1108E-2</v>
      </c>
      <c r="M14">
        <v>16.916</v>
      </c>
      <c r="N14">
        <v>31.2361</v>
      </c>
      <c r="O14">
        <v>-0.12698999999999999</v>
      </c>
      <c r="P14">
        <v>6.2948000000000004E-2</v>
      </c>
      <c r="Q14">
        <v>0.21304200000000001</v>
      </c>
      <c r="R14">
        <v>-4.616E-2</v>
      </c>
      <c r="S14">
        <v>0</v>
      </c>
      <c r="T14">
        <v>101.66200000000001</v>
      </c>
      <c r="U14">
        <v>47.445</v>
      </c>
      <c r="W14" s="2" t="s">
        <v>402</v>
      </c>
      <c r="X14">
        <v>1.0261501052631579</v>
      </c>
      <c r="Y14">
        <v>-4.3495000000000006E-2</v>
      </c>
      <c r="Z14">
        <v>53.176205263157897</v>
      </c>
      <c r="AA14">
        <v>1.3614555789473686</v>
      </c>
      <c r="AB14">
        <v>0.74089631578947379</v>
      </c>
      <c r="AC14">
        <v>2.7017631578947366E-2</v>
      </c>
      <c r="AD14">
        <v>15.497389473684208</v>
      </c>
      <c r="AE14">
        <v>28.61074210526316</v>
      </c>
      <c r="AF14">
        <v>6.9643473684210533E-2</v>
      </c>
      <c r="AG14">
        <v>9.0347368421052603E-4</v>
      </c>
      <c r="AH14">
        <v>5.8372578947368407E-2</v>
      </c>
      <c r="AI14">
        <v>9.9779157894736847E-2</v>
      </c>
      <c r="AJ14">
        <v>100.6250894736842</v>
      </c>
    </row>
    <row r="15" spans="1:53" x14ac:dyDescent="0.25">
      <c r="A15" t="s">
        <v>343</v>
      </c>
      <c r="G15">
        <v>1.3276600000000001</v>
      </c>
      <c r="H15">
        <v>-7.8280000000000002E-2</v>
      </c>
      <c r="I15">
        <v>49.747</v>
      </c>
      <c r="J15">
        <v>1.0027299999999999</v>
      </c>
      <c r="K15">
        <v>0.58710499999999999</v>
      </c>
      <c r="L15">
        <v>1.0116999999999999E-2</v>
      </c>
      <c r="M15">
        <v>17.002300000000002</v>
      </c>
      <c r="N15">
        <v>29.759399999999999</v>
      </c>
      <c r="O15">
        <v>-4.9639999999999997E-2</v>
      </c>
      <c r="P15">
        <v>8.992E-3</v>
      </c>
      <c r="Q15">
        <v>0.52370300000000003</v>
      </c>
      <c r="R15">
        <v>7.5939999999999994E-2</v>
      </c>
      <c r="S15">
        <v>0</v>
      </c>
      <c r="T15">
        <v>99.917000000000002</v>
      </c>
      <c r="U15">
        <v>46.328499999999998</v>
      </c>
      <c r="W15" s="2" t="s">
        <v>418</v>
      </c>
      <c r="X15">
        <v>0.98211191666666675</v>
      </c>
      <c r="Y15">
        <v>-2.3329666666666662E-2</v>
      </c>
      <c r="Z15">
        <v>52.108050000000013</v>
      </c>
      <c r="AA15">
        <v>1.7403839999999997</v>
      </c>
      <c r="AB15">
        <v>0.76956958333333325</v>
      </c>
      <c r="AC15">
        <v>5.2515249999999992E-2</v>
      </c>
      <c r="AD15">
        <v>15.879941666666662</v>
      </c>
      <c r="AE15">
        <v>29.049241666666664</v>
      </c>
      <c r="AF15">
        <v>4.1062250000000002E-2</v>
      </c>
      <c r="AG15">
        <v>2.1039749999999999E-2</v>
      </c>
      <c r="AH15">
        <v>0.15229633333333331</v>
      </c>
      <c r="AI15">
        <v>5.5481000000000003E-2</v>
      </c>
      <c r="AJ15">
        <v>100.82834166666667</v>
      </c>
    </row>
    <row r="16" spans="1:53" x14ac:dyDescent="0.25">
      <c r="A16" t="s">
        <v>344</v>
      </c>
      <c r="G16">
        <v>0.78399600000000003</v>
      </c>
      <c r="H16">
        <v>-7.8159999999999993E-2</v>
      </c>
      <c r="I16">
        <v>54.097200000000001</v>
      </c>
      <c r="J16">
        <v>1.06829</v>
      </c>
      <c r="K16">
        <v>0.67256099999999996</v>
      </c>
      <c r="L16">
        <v>0.118145</v>
      </c>
      <c r="M16">
        <v>15.607200000000001</v>
      </c>
      <c r="N16">
        <v>29.210100000000001</v>
      </c>
      <c r="O16">
        <v>-4.87E-2</v>
      </c>
      <c r="P16">
        <v>4.5530000000000001E-2</v>
      </c>
      <c r="Q16">
        <v>1.3299999999999999E-2</v>
      </c>
      <c r="R16">
        <v>0.20094999999999999</v>
      </c>
      <c r="S16">
        <v>0</v>
      </c>
      <c r="T16">
        <v>101.69</v>
      </c>
      <c r="U16">
        <v>47.759799999999998</v>
      </c>
      <c r="W16" s="2" t="s">
        <v>434</v>
      </c>
      <c r="X16">
        <v>1.7115211111111113</v>
      </c>
      <c r="Y16">
        <v>9.0609999999999996E-2</v>
      </c>
      <c r="Z16">
        <v>47.88675555555556</v>
      </c>
      <c r="AA16">
        <v>2.8279666666666667</v>
      </c>
      <c r="AB16">
        <v>0.51981100000000002</v>
      </c>
      <c r="AC16">
        <v>3.5444444444444434E-3</v>
      </c>
      <c r="AD16">
        <v>16.316377777777777</v>
      </c>
      <c r="AE16">
        <v>30.373744444444444</v>
      </c>
      <c r="AF16">
        <v>2.585344444444445E-2</v>
      </c>
      <c r="AG16">
        <v>1.6041666666666666E-2</v>
      </c>
      <c r="AH16">
        <v>7.5134222222222213E-2</v>
      </c>
      <c r="AI16">
        <v>0.33767044444444444</v>
      </c>
      <c r="AJ16">
        <v>100.18505555555556</v>
      </c>
    </row>
    <row r="17" spans="1:37" x14ac:dyDescent="0.25">
      <c r="A17" t="s">
        <v>345</v>
      </c>
      <c r="G17">
        <v>0.938469</v>
      </c>
      <c r="H17">
        <v>0.140428</v>
      </c>
      <c r="I17">
        <v>49.885100000000001</v>
      </c>
      <c r="J17">
        <v>0.93915499999999996</v>
      </c>
      <c r="K17">
        <v>0.494778</v>
      </c>
      <c r="L17">
        <v>-6.5599999999999999E-3</v>
      </c>
      <c r="M17">
        <v>16.375399999999999</v>
      </c>
      <c r="N17">
        <v>30.023599999999998</v>
      </c>
      <c r="O17">
        <v>-0.12695000000000001</v>
      </c>
      <c r="P17">
        <v>9.2630000000000004E-3</v>
      </c>
      <c r="Q17">
        <v>0.32426100000000002</v>
      </c>
      <c r="R17">
        <v>0.138407</v>
      </c>
      <c r="S17">
        <v>0</v>
      </c>
      <c r="T17">
        <v>99.135300000000001</v>
      </c>
      <c r="U17">
        <v>46.230400000000003</v>
      </c>
    </row>
    <row r="18" spans="1:37" x14ac:dyDescent="0.25">
      <c r="A18" t="s">
        <v>346</v>
      </c>
      <c r="G18">
        <v>0.86247200000000002</v>
      </c>
      <c r="H18">
        <v>-7.8219999999999998E-2</v>
      </c>
      <c r="I18">
        <v>49.8917</v>
      </c>
      <c r="J18">
        <v>1.13141</v>
      </c>
      <c r="K18">
        <v>0.62899099999999997</v>
      </c>
      <c r="L18">
        <v>-9.5600000000000004E-2</v>
      </c>
      <c r="M18">
        <v>15.901300000000001</v>
      </c>
      <c r="N18">
        <v>29.767399999999999</v>
      </c>
      <c r="O18">
        <v>0.26178200000000001</v>
      </c>
      <c r="P18">
        <v>-8.7399999999999995E-3</v>
      </c>
      <c r="Q18">
        <v>0.45674300000000001</v>
      </c>
      <c r="R18">
        <v>1.494E-2</v>
      </c>
      <c r="S18">
        <v>0</v>
      </c>
      <c r="T18">
        <v>98.734200000000001</v>
      </c>
      <c r="U18">
        <v>46.014400000000002</v>
      </c>
      <c r="W18" s="2" t="s">
        <v>435</v>
      </c>
    </row>
    <row r="19" spans="1:37" x14ac:dyDescent="0.25">
      <c r="A19" t="s">
        <v>347</v>
      </c>
      <c r="G19">
        <v>0.93852100000000005</v>
      </c>
      <c r="H19">
        <v>0.142433</v>
      </c>
      <c r="I19">
        <v>55.936100000000003</v>
      </c>
      <c r="J19">
        <v>1.1983699999999999</v>
      </c>
      <c r="K19">
        <v>0.45050800000000002</v>
      </c>
      <c r="L19">
        <v>-3.9820000000000001E-2</v>
      </c>
      <c r="M19">
        <v>14.481299999999999</v>
      </c>
      <c r="N19">
        <v>26.7256</v>
      </c>
      <c r="O19">
        <v>-0.12601000000000001</v>
      </c>
      <c r="P19">
        <v>9.9290000000000003E-3</v>
      </c>
      <c r="Q19">
        <v>5.8597999999999997E-2</v>
      </c>
      <c r="R19">
        <v>0.140677</v>
      </c>
      <c r="S19">
        <v>0</v>
      </c>
      <c r="T19">
        <v>99.916300000000007</v>
      </c>
      <c r="U19">
        <v>47.285299999999999</v>
      </c>
      <c r="X19" s="3" t="s">
        <v>91</v>
      </c>
      <c r="Y19" s="3" t="s">
        <v>92</v>
      </c>
      <c r="Z19" s="3"/>
      <c r="AA19" s="3"/>
      <c r="AB19" s="3" t="s">
        <v>336</v>
      </c>
      <c r="AC19" s="3" t="s">
        <v>99</v>
      </c>
      <c r="AD19" s="3"/>
      <c r="AE19" s="3"/>
      <c r="AF19" s="3" t="s">
        <v>96</v>
      </c>
      <c r="AG19" s="3" t="s">
        <v>93</v>
      </c>
      <c r="AH19" s="3" t="s">
        <v>94</v>
      </c>
      <c r="AI19" s="3" t="s">
        <v>95</v>
      </c>
    </row>
    <row r="20" spans="1:37" x14ac:dyDescent="0.25">
      <c r="A20" t="s">
        <v>348</v>
      </c>
      <c r="G20">
        <v>1.5544</v>
      </c>
      <c r="H20">
        <v>0.141623</v>
      </c>
      <c r="I20">
        <v>52.950699999999998</v>
      </c>
      <c r="J20">
        <v>0.94045400000000001</v>
      </c>
      <c r="K20">
        <v>0.54245600000000005</v>
      </c>
      <c r="L20">
        <v>-5.806E-2</v>
      </c>
      <c r="M20">
        <v>15.092700000000001</v>
      </c>
      <c r="N20">
        <v>27.887499999999999</v>
      </c>
      <c r="O20">
        <v>0.18521699999999999</v>
      </c>
      <c r="P20">
        <v>4.5703000000000001E-2</v>
      </c>
      <c r="Q20">
        <v>-3.0679999999999999E-2</v>
      </c>
      <c r="R20">
        <v>7.8469999999999998E-2</v>
      </c>
      <c r="S20">
        <v>0</v>
      </c>
      <c r="T20">
        <v>99.330500000000001</v>
      </c>
      <c r="U20">
        <v>46.575800000000001</v>
      </c>
      <c r="W20" s="2" t="s">
        <v>356</v>
      </c>
      <c r="X20" s="3">
        <v>0.10939500000000001</v>
      </c>
      <c r="Y20" s="3">
        <v>0.114178</v>
      </c>
      <c r="Z20" s="3"/>
      <c r="AA20" s="3"/>
      <c r="AB20" s="3">
        <v>7.4422000000000002E-2</v>
      </c>
      <c r="AC20" s="3">
        <v>9.5104999999999995E-2</v>
      </c>
      <c r="AD20" s="3"/>
      <c r="AE20" s="3"/>
      <c r="AF20" s="3">
        <v>0.154226</v>
      </c>
      <c r="AG20" s="3">
        <v>5.5516999999999997E-2</v>
      </c>
      <c r="AH20" s="3">
        <v>7.7512999999999999E-2</v>
      </c>
      <c r="AI20" s="3">
        <v>0.18756300000000001</v>
      </c>
      <c r="AJ20" s="3"/>
      <c r="AK20" s="3"/>
    </row>
    <row r="21" spans="1:37" x14ac:dyDescent="0.25">
      <c r="A21" t="s">
        <v>349</v>
      </c>
      <c r="G21">
        <v>1.0140800000000001</v>
      </c>
      <c r="H21">
        <v>-7.8130000000000005E-2</v>
      </c>
      <c r="I21">
        <v>51.802</v>
      </c>
      <c r="J21">
        <v>0.81142199999999998</v>
      </c>
      <c r="K21">
        <v>0.62832299999999996</v>
      </c>
      <c r="L21">
        <v>4.7427999999999998E-2</v>
      </c>
      <c r="M21">
        <v>15.8185</v>
      </c>
      <c r="N21">
        <v>29.8416</v>
      </c>
      <c r="O21">
        <v>0.18482999999999999</v>
      </c>
      <c r="P21">
        <v>4.5414999999999997E-2</v>
      </c>
      <c r="Q21">
        <v>8.0047999999999994E-2</v>
      </c>
      <c r="R21">
        <v>7.7778E-2</v>
      </c>
      <c r="S21">
        <v>0</v>
      </c>
      <c r="T21">
        <v>100.273</v>
      </c>
      <c r="U21">
        <v>46.910299999999999</v>
      </c>
      <c r="W21" s="2" t="s">
        <v>372</v>
      </c>
      <c r="X21" s="3">
        <v>0.108693</v>
      </c>
      <c r="Y21" s="3">
        <v>0.114222</v>
      </c>
      <c r="Z21" s="3"/>
      <c r="AA21" s="3"/>
      <c r="AB21" s="3">
        <v>7.4354000000000003E-2</v>
      </c>
      <c r="AC21" s="3">
        <v>9.493E-2</v>
      </c>
      <c r="AD21" s="3"/>
      <c r="AE21" s="3"/>
      <c r="AF21" s="3">
        <v>0.15378800000000001</v>
      </c>
      <c r="AG21" s="3">
        <v>5.5509000000000003E-2</v>
      </c>
      <c r="AH21" s="3">
        <v>7.7363000000000001E-2</v>
      </c>
      <c r="AI21" s="3">
        <v>0.18709200000000001</v>
      </c>
      <c r="AJ21" s="3"/>
      <c r="AK21" s="3"/>
    </row>
    <row r="22" spans="1:37" x14ac:dyDescent="0.25">
      <c r="A22" t="s">
        <v>350</v>
      </c>
      <c r="G22">
        <v>1.8622099999999999</v>
      </c>
      <c r="H22">
        <v>-7.8100000000000003E-2</v>
      </c>
      <c r="I22">
        <v>49.780999999999999</v>
      </c>
      <c r="J22">
        <v>1.38961</v>
      </c>
      <c r="K22">
        <v>0.72354200000000002</v>
      </c>
      <c r="L22">
        <v>0.153118</v>
      </c>
      <c r="M22">
        <v>15.373200000000001</v>
      </c>
      <c r="N22">
        <v>30.409500000000001</v>
      </c>
      <c r="O22">
        <v>-4.8770000000000001E-2</v>
      </c>
      <c r="P22">
        <v>9.4619999999999999E-3</v>
      </c>
      <c r="Q22">
        <v>0.27953099999999997</v>
      </c>
      <c r="R22">
        <v>-0.10692</v>
      </c>
      <c r="S22">
        <v>0</v>
      </c>
      <c r="T22">
        <v>99.747299999999996</v>
      </c>
      <c r="U22">
        <v>46.374699999999997</v>
      </c>
      <c r="W22" s="2" t="s">
        <v>387</v>
      </c>
      <c r="X22" s="3">
        <v>0.10957600000000001</v>
      </c>
      <c r="Y22" s="3">
        <v>0.114371</v>
      </c>
      <c r="Z22" s="3"/>
      <c r="AA22" s="3"/>
      <c r="AB22" s="3">
        <v>7.4825000000000003E-2</v>
      </c>
      <c r="AC22" s="3">
        <v>9.4953999999999997E-2</v>
      </c>
      <c r="AD22" s="3"/>
      <c r="AE22" s="3"/>
      <c r="AF22" s="3">
        <v>0.154303</v>
      </c>
      <c r="AG22" s="3">
        <v>5.5690000000000003E-2</v>
      </c>
      <c r="AH22" s="3">
        <v>7.7450000000000005E-2</v>
      </c>
      <c r="AI22" s="3">
        <v>0.18768199999999999</v>
      </c>
      <c r="AJ22" s="3"/>
      <c r="AK22" s="3"/>
    </row>
    <row r="23" spans="1:37" x14ac:dyDescent="0.25">
      <c r="A23" t="s">
        <v>351</v>
      </c>
      <c r="G23">
        <v>1.1052900000000001</v>
      </c>
      <c r="H23">
        <v>0.139848</v>
      </c>
      <c r="I23">
        <v>50.601500000000001</v>
      </c>
      <c r="J23">
        <v>1.83314</v>
      </c>
      <c r="K23">
        <v>0.58987900000000004</v>
      </c>
      <c r="L23">
        <v>6.0823000000000002E-2</v>
      </c>
      <c r="M23">
        <v>15.702299999999999</v>
      </c>
      <c r="N23">
        <v>29.294</v>
      </c>
      <c r="O23">
        <v>0.104722</v>
      </c>
      <c r="P23">
        <v>8.6739999999999994E-3</v>
      </c>
      <c r="Q23">
        <v>0.94159400000000004</v>
      </c>
      <c r="R23">
        <v>0.25856899999999999</v>
      </c>
      <c r="S23">
        <v>0</v>
      </c>
      <c r="T23">
        <v>100.64</v>
      </c>
      <c r="U23">
        <v>46.702399999999997</v>
      </c>
      <c r="W23" s="2" t="s">
        <v>402</v>
      </c>
      <c r="X23" s="3">
        <v>0.11164200000000001</v>
      </c>
      <c r="Y23" s="3">
        <v>0.11419700000000001</v>
      </c>
      <c r="Z23" s="3"/>
      <c r="AA23" s="3"/>
      <c r="AB23" s="3">
        <v>7.5733999999999996E-2</v>
      </c>
      <c r="AC23" s="3">
        <v>9.5949999999999994E-2</v>
      </c>
      <c r="AD23" s="3"/>
      <c r="AE23" s="3"/>
      <c r="AF23" s="3">
        <v>0.15620000000000001</v>
      </c>
      <c r="AG23" s="3">
        <v>5.5868000000000001E-2</v>
      </c>
      <c r="AH23" s="3">
        <v>7.8229000000000007E-2</v>
      </c>
      <c r="AI23" s="3">
        <v>0.18993499999999999</v>
      </c>
      <c r="AJ23" s="3"/>
      <c r="AK23" s="3"/>
    </row>
    <row r="24" spans="1:37" x14ac:dyDescent="0.25">
      <c r="A24" t="s">
        <v>352</v>
      </c>
      <c r="G24">
        <v>0.70616999999999996</v>
      </c>
      <c r="H24">
        <v>-7.8270000000000006E-2</v>
      </c>
      <c r="I24">
        <v>51.628100000000003</v>
      </c>
      <c r="J24">
        <v>1.0680099999999999</v>
      </c>
      <c r="K24">
        <v>0.58261499999999999</v>
      </c>
      <c r="L24">
        <v>-4.2070000000000003E-2</v>
      </c>
      <c r="M24">
        <v>16.939900000000002</v>
      </c>
      <c r="N24">
        <v>30.250699999999998</v>
      </c>
      <c r="O24">
        <v>-0.12706999999999999</v>
      </c>
      <c r="P24">
        <v>2.7149E-2</v>
      </c>
      <c r="Q24">
        <v>7.9558000000000004E-2</v>
      </c>
      <c r="R24">
        <v>7.6842999999999995E-2</v>
      </c>
      <c r="S24">
        <v>0</v>
      </c>
      <c r="T24">
        <v>101.11199999999999</v>
      </c>
      <c r="U24">
        <v>47.187600000000003</v>
      </c>
      <c r="W24" s="2" t="s">
        <v>418</v>
      </c>
      <c r="X24" s="3">
        <v>0.108539</v>
      </c>
      <c r="Y24" s="3">
        <v>0.11419</v>
      </c>
      <c r="Z24" s="3"/>
      <c r="AA24" s="3"/>
      <c r="AB24" s="3">
        <v>7.4256000000000003E-2</v>
      </c>
      <c r="AC24" s="3">
        <v>9.4896999999999995E-2</v>
      </c>
      <c r="AD24" s="3"/>
      <c r="AE24" s="3"/>
      <c r="AF24" s="3">
        <v>0.15373300000000001</v>
      </c>
      <c r="AG24" s="3">
        <v>5.5494000000000002E-2</v>
      </c>
      <c r="AH24" s="3">
        <v>7.7313999999999994E-2</v>
      </c>
      <c r="AI24" s="3">
        <v>0.186976</v>
      </c>
      <c r="AJ24" s="3"/>
      <c r="AK24" s="3"/>
    </row>
    <row r="25" spans="1:37" x14ac:dyDescent="0.25">
      <c r="A25" t="s">
        <v>353</v>
      </c>
      <c r="G25">
        <v>1.24404</v>
      </c>
      <c r="H25">
        <v>-7.8149999999999997E-2</v>
      </c>
      <c r="I25">
        <v>50.179299999999998</v>
      </c>
      <c r="J25">
        <v>0.94025999999999998</v>
      </c>
      <c r="K25">
        <v>0.53991599999999995</v>
      </c>
      <c r="L25">
        <v>-5.8520000000000003E-2</v>
      </c>
      <c r="M25">
        <v>15.757099999999999</v>
      </c>
      <c r="N25">
        <v>30.0002</v>
      </c>
      <c r="O25">
        <v>-4.8570000000000002E-2</v>
      </c>
      <c r="P25">
        <v>-8.3800000000000003E-3</v>
      </c>
      <c r="Q25">
        <v>0.25822499999999998</v>
      </c>
      <c r="R25">
        <v>1.6435000000000002E-2</v>
      </c>
      <c r="S25">
        <v>0</v>
      </c>
      <c r="T25">
        <v>98.741900000000001</v>
      </c>
      <c r="U25">
        <v>46.119199999999999</v>
      </c>
      <c r="W25" s="2" t="s">
        <v>434</v>
      </c>
      <c r="X25" s="3">
        <v>0.109865</v>
      </c>
      <c r="Y25" s="3">
        <v>0.11393</v>
      </c>
      <c r="Z25" s="3"/>
      <c r="AA25" s="3"/>
      <c r="AB25" s="3">
        <v>7.4824000000000002E-2</v>
      </c>
      <c r="AC25" s="3">
        <v>9.5326999999999995E-2</v>
      </c>
      <c r="AD25" s="3"/>
      <c r="AE25" s="3"/>
      <c r="AF25" s="3">
        <v>0.15467900000000001</v>
      </c>
      <c r="AG25" s="3">
        <v>5.5593999999999998E-2</v>
      </c>
      <c r="AH25" s="3">
        <v>7.7691999999999997E-2</v>
      </c>
      <c r="AI25" s="3">
        <v>0.18812599999999999</v>
      </c>
      <c r="AJ25" s="3"/>
      <c r="AK25" s="3"/>
    </row>
    <row r="26" spans="1:37" x14ac:dyDescent="0.25">
      <c r="A26" t="s">
        <v>18</v>
      </c>
      <c r="G26">
        <v>0.86032900000000001</v>
      </c>
      <c r="H26">
        <v>-7.8210000000000002E-2</v>
      </c>
      <c r="I26">
        <v>49.923299999999998</v>
      </c>
      <c r="J26">
        <v>0.87496499999999999</v>
      </c>
      <c r="K26">
        <v>0.31570100000000001</v>
      </c>
      <c r="L26">
        <v>1.1433E-2</v>
      </c>
      <c r="M26">
        <v>16.132200000000001</v>
      </c>
      <c r="N26">
        <v>31.241599999999998</v>
      </c>
      <c r="O26">
        <v>-4.8989999999999999E-2</v>
      </c>
      <c r="P26">
        <v>-8.5699999999999995E-3</v>
      </c>
      <c r="Q26">
        <v>0.45770699999999997</v>
      </c>
      <c r="R26">
        <v>0.138679</v>
      </c>
      <c r="S26">
        <v>0</v>
      </c>
      <c r="T26">
        <v>99.820099999999996</v>
      </c>
      <c r="U26">
        <v>46.599699999999999</v>
      </c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</row>
    <row r="27" spans="1:37" x14ac:dyDescent="0.25">
      <c r="A27" t="s">
        <v>354</v>
      </c>
      <c r="G27">
        <v>1.63432</v>
      </c>
      <c r="H27">
        <v>-7.8159999999999993E-2</v>
      </c>
      <c r="I27">
        <v>50.726300000000002</v>
      </c>
      <c r="J27">
        <v>1.0674699999999999</v>
      </c>
      <c r="K27">
        <v>0.85787100000000005</v>
      </c>
      <c r="L27">
        <v>-0.11257</v>
      </c>
      <c r="M27">
        <v>16.1508</v>
      </c>
      <c r="N27">
        <v>29.209199999999999</v>
      </c>
      <c r="O27">
        <v>-4.9070000000000003E-2</v>
      </c>
      <c r="P27">
        <v>9.3010000000000002E-3</v>
      </c>
      <c r="Q27">
        <v>0.435338</v>
      </c>
      <c r="R27">
        <v>0.13853799999999999</v>
      </c>
      <c r="S27">
        <v>0</v>
      </c>
      <c r="T27">
        <v>99.989400000000003</v>
      </c>
      <c r="U27">
        <v>46.488700000000001</v>
      </c>
      <c r="W27" s="2" t="s">
        <v>100</v>
      </c>
      <c r="X27" s="3">
        <v>1.34798</v>
      </c>
      <c r="Y27" s="3">
        <v>2.2914099999999999</v>
      </c>
      <c r="Z27" s="3"/>
      <c r="AA27" s="3"/>
      <c r="AB27" s="3">
        <v>1.6583000000000001</v>
      </c>
      <c r="AC27" s="3">
        <v>1.46157</v>
      </c>
      <c r="AD27" s="3"/>
      <c r="AE27" s="3"/>
      <c r="AF27" s="3">
        <v>1.2912399999999999</v>
      </c>
      <c r="AG27" s="3">
        <v>1.20459</v>
      </c>
      <c r="AH27" s="3">
        <v>1.6680600000000001</v>
      </c>
      <c r="AI27" s="3">
        <v>1.2725299999999999</v>
      </c>
      <c r="AJ27" s="3"/>
      <c r="AK27" s="3"/>
    </row>
    <row r="28" spans="1:37" x14ac:dyDescent="0.25">
      <c r="A28" t="s">
        <v>355</v>
      </c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</row>
    <row r="29" spans="1:37" x14ac:dyDescent="0.25">
      <c r="F29" t="s">
        <v>272</v>
      </c>
      <c r="G29">
        <f>AVERAGE(G5:G27)</f>
        <v>1.0595148260869565</v>
      </c>
      <c r="H29">
        <f t="shared" ref="H29:U29" si="0">AVERAGE(H5:H27)</f>
        <v>-3.0579913043478256E-2</v>
      </c>
      <c r="I29">
        <f t="shared" si="0"/>
        <v>51.245021739130429</v>
      </c>
      <c r="J29">
        <f t="shared" si="0"/>
        <v>1.0147307391304348</v>
      </c>
      <c r="K29">
        <f t="shared" si="0"/>
        <v>0.59659652173913036</v>
      </c>
      <c r="L29">
        <f t="shared" si="0"/>
        <v>1.1998956521739127E-2</v>
      </c>
      <c r="M29">
        <f t="shared" si="0"/>
        <v>16.248804347826088</v>
      </c>
      <c r="N29">
        <f t="shared" si="0"/>
        <v>29.722830434782601</v>
      </c>
      <c r="O29">
        <f t="shared" si="0"/>
        <v>1.8573130434782609E-2</v>
      </c>
      <c r="P29">
        <f t="shared" si="0"/>
        <v>1.5566869565217393E-2</v>
      </c>
      <c r="Q29">
        <f t="shared" si="0"/>
        <v>0.25345343478260868</v>
      </c>
      <c r="R29">
        <f t="shared" si="0"/>
        <v>6.901926086956521E-2</v>
      </c>
      <c r="S29">
        <f t="shared" si="0"/>
        <v>0</v>
      </c>
      <c r="T29">
        <f t="shared" si="0"/>
        <v>100.22555652173914</v>
      </c>
      <c r="U29">
        <f t="shared" si="0"/>
        <v>46.765600000000006</v>
      </c>
      <c r="X29" s="4" t="s">
        <v>23</v>
      </c>
      <c r="Y29" s="4" t="s">
        <v>24</v>
      </c>
      <c r="Z29" s="3"/>
      <c r="AA29" s="3"/>
      <c r="AB29" s="4" t="s">
        <v>27</v>
      </c>
      <c r="AC29" s="4" t="s">
        <v>28</v>
      </c>
      <c r="AD29" s="3"/>
      <c r="AE29" s="3"/>
      <c r="AF29" s="4" t="s">
        <v>31</v>
      </c>
      <c r="AG29" s="4" t="s">
        <v>32</v>
      </c>
      <c r="AH29" s="4" t="s">
        <v>33</v>
      </c>
      <c r="AI29" s="4" t="s">
        <v>34</v>
      </c>
      <c r="AJ29" s="3"/>
      <c r="AK29" s="3"/>
    </row>
    <row r="30" spans="1:37" x14ac:dyDescent="0.25">
      <c r="F30" t="s">
        <v>41</v>
      </c>
      <c r="G30">
        <f>STDEV(G5:G27)/SQRT((COUNT(G5:G27)))</f>
        <v>6.194347234771963E-2</v>
      </c>
      <c r="H30">
        <f t="shared" ref="H30:U30" si="1">STDEV(H5:H27)/SQRT((COUNT(H5:H27)))</f>
        <v>1.926801917931675E-2</v>
      </c>
      <c r="I30">
        <f t="shared" si="1"/>
        <v>0.36991560969858645</v>
      </c>
      <c r="J30">
        <f t="shared" si="1"/>
        <v>5.5867024363873065E-2</v>
      </c>
      <c r="K30">
        <f t="shared" si="1"/>
        <v>3.2388784703484247E-2</v>
      </c>
      <c r="L30">
        <f t="shared" si="1"/>
        <v>1.7439626243012252E-2</v>
      </c>
      <c r="M30">
        <f t="shared" si="1"/>
        <v>0.16540147724561013</v>
      </c>
      <c r="N30">
        <f t="shared" si="1"/>
        <v>0.2597215055631083</v>
      </c>
      <c r="O30">
        <f t="shared" si="1"/>
        <v>2.4575763124818954E-2</v>
      </c>
      <c r="P30">
        <f t="shared" si="1"/>
        <v>7.0085687448298113E-3</v>
      </c>
      <c r="Q30">
        <f t="shared" si="1"/>
        <v>4.7278594547288548E-2</v>
      </c>
      <c r="R30">
        <f t="shared" si="1"/>
        <v>1.779827473288528E-2</v>
      </c>
      <c r="S30">
        <f t="shared" si="1"/>
        <v>0</v>
      </c>
      <c r="T30">
        <f t="shared" si="1"/>
        <v>0.19450555869863323</v>
      </c>
      <c r="U30">
        <f t="shared" si="1"/>
        <v>0.1004855374723483</v>
      </c>
      <c r="W30" s="2" t="s">
        <v>356</v>
      </c>
      <c r="X30" s="3">
        <f>X20*$X$27</f>
        <v>0.14746227210000001</v>
      </c>
      <c r="Y30" s="3">
        <f>Y20*$Y$27</f>
        <v>0.26162861098000001</v>
      </c>
      <c r="Z30" s="3"/>
      <c r="AA30" s="3"/>
      <c r="AB30" s="3">
        <f>AB20*$AB$27</f>
        <v>0.12341400260000002</v>
      </c>
      <c r="AC30" s="3">
        <f>AC20*$AC$27</f>
        <v>0.13900261484999998</v>
      </c>
      <c r="AD30" s="3"/>
      <c r="AE30" s="3"/>
      <c r="AF30" s="3">
        <f>AF20*$AF$27</f>
        <v>0.19914278023999998</v>
      </c>
      <c r="AG30" s="3">
        <f>AG20*$AG$27</f>
        <v>6.687522303E-2</v>
      </c>
      <c r="AH30" s="3">
        <f>AH20*$AH$27</f>
        <v>0.12929633477999999</v>
      </c>
      <c r="AI30" s="3">
        <f>AI20*$AI$27</f>
        <v>0.23867954439</v>
      </c>
      <c r="AJ30" s="3"/>
      <c r="AK30" s="3"/>
    </row>
    <row r="31" spans="1:37" x14ac:dyDescent="0.25">
      <c r="W31" s="2" t="s">
        <v>372</v>
      </c>
      <c r="X31" s="3">
        <f t="shared" ref="X31:X35" si="2">X21*$X$27</f>
        <v>0.14651599014</v>
      </c>
      <c r="Y31" s="3">
        <f t="shared" ref="Y31:Y35" si="3">Y21*$Y$27</f>
        <v>0.26172943302000001</v>
      </c>
      <c r="Z31" s="3"/>
      <c r="AA31" s="3"/>
      <c r="AB31" s="3">
        <f t="shared" ref="AB31:AB35" si="4">AB21*$AB$27</f>
        <v>0.12330123820000001</v>
      </c>
      <c r="AC31" s="3">
        <f t="shared" ref="AC31:AC35" si="5">AC21*$AC$27</f>
        <v>0.13874684009999999</v>
      </c>
      <c r="AD31" s="3"/>
      <c r="AE31" s="3"/>
      <c r="AF31" s="3">
        <f t="shared" ref="AF31:AF35" si="6">AF21*$AF$27</f>
        <v>0.19857721712000001</v>
      </c>
      <c r="AG31" s="3">
        <f t="shared" ref="AG31:AG35" si="7">AG21*$AG$27</f>
        <v>6.6865586310000003E-2</v>
      </c>
      <c r="AH31" s="3">
        <f>AH21*$AH$27</f>
        <v>0.12904612578000002</v>
      </c>
      <c r="AI31" s="3">
        <f t="shared" ref="AI31:AI35" si="8">AI21*$AI$27</f>
        <v>0.23808018276000001</v>
      </c>
      <c r="AJ31" s="3"/>
      <c r="AK31" s="3"/>
    </row>
    <row r="32" spans="1:37" x14ac:dyDescent="0.25">
      <c r="W32" s="2" t="s">
        <v>387</v>
      </c>
      <c r="X32" s="3">
        <f t="shared" si="2"/>
        <v>0.14770625647999999</v>
      </c>
      <c r="Y32" s="3">
        <f t="shared" si="3"/>
        <v>0.26207085311</v>
      </c>
      <c r="Z32" s="3"/>
      <c r="AA32" s="3"/>
      <c r="AB32" s="3">
        <f t="shared" si="4"/>
        <v>0.12408229750000001</v>
      </c>
      <c r="AC32" s="3">
        <f t="shared" si="5"/>
        <v>0.13878191777999999</v>
      </c>
      <c r="AD32" s="3"/>
      <c r="AE32" s="3"/>
      <c r="AF32" s="3">
        <f t="shared" si="6"/>
        <v>0.19924220571999998</v>
      </c>
      <c r="AG32" s="3">
        <f t="shared" si="7"/>
        <v>6.7083617100000006E-2</v>
      </c>
      <c r="AH32" s="3">
        <f t="shared" ref="AH32:AH35" si="9">AH22*$AH$27</f>
        <v>0.12919124700000001</v>
      </c>
      <c r="AI32" s="3">
        <f t="shared" si="8"/>
        <v>0.23883097545999998</v>
      </c>
      <c r="AJ32" s="3"/>
      <c r="AK32" s="3"/>
    </row>
    <row r="33" spans="1:37" x14ac:dyDescent="0.25">
      <c r="A33" s="2" t="s">
        <v>372</v>
      </c>
      <c r="G33" s="2" t="s">
        <v>23</v>
      </c>
      <c r="H33" s="2" t="s">
        <v>24</v>
      </c>
      <c r="I33" s="2" t="s">
        <v>25</v>
      </c>
      <c r="J33" s="2" t="s">
        <v>26</v>
      </c>
      <c r="K33" s="2" t="s">
        <v>27</v>
      </c>
      <c r="L33" s="2" t="s">
        <v>28</v>
      </c>
      <c r="M33" s="2" t="s">
        <v>29</v>
      </c>
      <c r="N33" s="2" t="s">
        <v>30</v>
      </c>
      <c r="O33" s="2" t="s">
        <v>31</v>
      </c>
      <c r="P33" s="2" t="s">
        <v>32</v>
      </c>
      <c r="Q33" s="2" t="s">
        <v>33</v>
      </c>
      <c r="R33" s="2" t="s">
        <v>34</v>
      </c>
      <c r="S33" s="2" t="s">
        <v>35</v>
      </c>
      <c r="T33" s="2" t="s">
        <v>36</v>
      </c>
      <c r="U33" s="2" t="s">
        <v>37</v>
      </c>
      <c r="W33" s="2" t="s">
        <v>402</v>
      </c>
      <c r="X33" s="3">
        <f t="shared" si="2"/>
        <v>0.15049118316000001</v>
      </c>
      <c r="Y33" s="3">
        <f t="shared" si="3"/>
        <v>0.26167214777000003</v>
      </c>
      <c r="Z33" s="3"/>
      <c r="AA33" s="3"/>
      <c r="AB33" s="3">
        <f t="shared" si="4"/>
        <v>0.12558969219999999</v>
      </c>
      <c r="AC33" s="3">
        <f t="shared" si="5"/>
        <v>0.14023764149999998</v>
      </c>
      <c r="AD33" s="3"/>
      <c r="AE33" s="3"/>
      <c r="AF33" s="3">
        <f t="shared" si="6"/>
        <v>0.20169168800000001</v>
      </c>
      <c r="AG33" s="3">
        <f t="shared" si="7"/>
        <v>6.7298034120000003E-2</v>
      </c>
      <c r="AH33" s="3">
        <f t="shared" si="9"/>
        <v>0.13049066574000001</v>
      </c>
      <c r="AI33" s="3">
        <f t="shared" si="8"/>
        <v>0.24169798554999997</v>
      </c>
      <c r="AJ33" s="3"/>
      <c r="AK33" s="3"/>
    </row>
    <row r="34" spans="1:37" x14ac:dyDescent="0.25">
      <c r="A34" t="s">
        <v>1</v>
      </c>
      <c r="G34">
        <v>1.1772400000000001</v>
      </c>
      <c r="H34">
        <v>0.142012</v>
      </c>
      <c r="I34">
        <v>56.034700000000001</v>
      </c>
      <c r="J34">
        <v>2.09545</v>
      </c>
      <c r="K34">
        <v>0.63318600000000003</v>
      </c>
      <c r="L34">
        <v>-5.9290000000000002E-2</v>
      </c>
      <c r="M34">
        <v>14.273300000000001</v>
      </c>
      <c r="N34">
        <v>27.155200000000001</v>
      </c>
      <c r="O34">
        <v>2.8792000000000002E-2</v>
      </c>
      <c r="P34">
        <v>2.7588000000000001E-2</v>
      </c>
      <c r="Q34">
        <v>7.9240000000000005E-2</v>
      </c>
      <c r="R34">
        <v>7.7436000000000005E-2</v>
      </c>
      <c r="S34">
        <v>0</v>
      </c>
      <c r="T34">
        <v>101.66500000000001</v>
      </c>
      <c r="U34">
        <v>47.840800000000002</v>
      </c>
      <c r="W34" s="2" t="s">
        <v>418</v>
      </c>
      <c r="X34" s="3">
        <f>X24*$X$27</f>
        <v>0.14630840122</v>
      </c>
      <c r="Y34" s="3">
        <f t="shared" si="3"/>
        <v>0.26165610789999999</v>
      </c>
      <c r="Z34" s="3"/>
      <c r="AA34" s="3"/>
      <c r="AB34" s="3">
        <f t="shared" si="4"/>
        <v>0.12313872480000002</v>
      </c>
      <c r="AC34" s="3">
        <f t="shared" si="5"/>
        <v>0.13869860829</v>
      </c>
      <c r="AD34" s="3"/>
      <c r="AE34" s="3"/>
      <c r="AF34" s="3">
        <f t="shared" si="6"/>
        <v>0.19850619892000002</v>
      </c>
      <c r="AG34" s="3">
        <f t="shared" si="7"/>
        <v>6.6847517460000005E-2</v>
      </c>
      <c r="AH34" s="3">
        <f t="shared" si="9"/>
        <v>0.12896439084</v>
      </c>
      <c r="AI34" s="3">
        <f t="shared" si="8"/>
        <v>0.23793256928000001</v>
      </c>
      <c r="AJ34" s="3"/>
      <c r="AK34" s="3"/>
    </row>
    <row r="35" spans="1:37" x14ac:dyDescent="0.25">
      <c r="A35" t="s">
        <v>337</v>
      </c>
      <c r="G35">
        <v>0.63251400000000002</v>
      </c>
      <c r="H35">
        <v>-7.8310000000000005E-2</v>
      </c>
      <c r="I35">
        <v>53.197600000000001</v>
      </c>
      <c r="J35">
        <v>1.3865700000000001</v>
      </c>
      <c r="K35">
        <v>0.36138999999999999</v>
      </c>
      <c r="L35">
        <v>-4.3090000000000003E-2</v>
      </c>
      <c r="M35">
        <v>16.3062</v>
      </c>
      <c r="N35">
        <v>29.684799999999999</v>
      </c>
      <c r="O35">
        <v>-4.9709999999999997E-2</v>
      </c>
      <c r="P35">
        <v>4.4955000000000002E-2</v>
      </c>
      <c r="Q35">
        <v>0.100818</v>
      </c>
      <c r="R35">
        <v>0.38349100000000003</v>
      </c>
      <c r="S35">
        <v>0</v>
      </c>
      <c r="T35">
        <v>101.92700000000001</v>
      </c>
      <c r="U35">
        <v>47.634599999999999</v>
      </c>
      <c r="W35" s="2" t="s">
        <v>434</v>
      </c>
      <c r="X35" s="3">
        <f t="shared" si="2"/>
        <v>0.14809582269999999</v>
      </c>
      <c r="Y35" s="3">
        <f t="shared" si="3"/>
        <v>0.2610603413</v>
      </c>
      <c r="Z35" s="3"/>
      <c r="AA35" s="3"/>
      <c r="AB35" s="3">
        <f t="shared" si="4"/>
        <v>0.12408063920000001</v>
      </c>
      <c r="AC35" s="3">
        <f t="shared" si="5"/>
        <v>0.13932708338999999</v>
      </c>
      <c r="AD35" s="3"/>
      <c r="AE35" s="3"/>
      <c r="AF35" s="3">
        <f t="shared" si="6"/>
        <v>0.19972771196</v>
      </c>
      <c r="AG35" s="3">
        <f t="shared" si="7"/>
        <v>6.6967976459999995E-2</v>
      </c>
      <c r="AH35" s="3">
        <f t="shared" si="9"/>
        <v>0.12959491751999999</v>
      </c>
      <c r="AI35" s="3">
        <f t="shared" si="8"/>
        <v>0.23939597877999996</v>
      </c>
      <c r="AJ35" s="3"/>
      <c r="AK35" s="3"/>
    </row>
    <row r="36" spans="1:37" x14ac:dyDescent="0.25">
      <c r="A36" t="s">
        <v>338</v>
      </c>
      <c r="G36">
        <v>0.70668200000000003</v>
      </c>
      <c r="H36">
        <v>-7.8219999999999998E-2</v>
      </c>
      <c r="I36">
        <v>52.587000000000003</v>
      </c>
      <c r="J36">
        <v>1.0040100000000001</v>
      </c>
      <c r="K36">
        <v>0.53842500000000004</v>
      </c>
      <c r="L36">
        <v>-6.5500000000000003E-3</v>
      </c>
      <c r="M36">
        <v>16.4969</v>
      </c>
      <c r="N36">
        <v>29.218</v>
      </c>
      <c r="O36">
        <v>0.106567</v>
      </c>
      <c r="P36">
        <v>9.3030000000000005E-3</v>
      </c>
      <c r="Q36">
        <v>0.124042</v>
      </c>
      <c r="R36">
        <v>1.5442000000000001E-2</v>
      </c>
      <c r="S36">
        <v>0</v>
      </c>
      <c r="T36">
        <v>100.72199999999999</v>
      </c>
      <c r="U36">
        <v>47.119700000000002</v>
      </c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</row>
    <row r="37" spans="1:37" x14ac:dyDescent="0.25">
      <c r="A37" t="s">
        <v>339</v>
      </c>
      <c r="G37">
        <v>0.32394499999999998</v>
      </c>
      <c r="H37">
        <v>-7.8600000000000003E-2</v>
      </c>
      <c r="I37">
        <v>52.201700000000002</v>
      </c>
      <c r="J37">
        <v>2.4733000000000001</v>
      </c>
      <c r="K37">
        <v>0.40825400000000001</v>
      </c>
      <c r="L37">
        <v>5.9293999999999999E-2</v>
      </c>
      <c r="M37">
        <v>15.849</v>
      </c>
      <c r="N37">
        <v>27.120799999999999</v>
      </c>
      <c r="O37">
        <v>-5.1220000000000002E-2</v>
      </c>
      <c r="P37">
        <v>8.4399999999999996E-3</v>
      </c>
      <c r="Q37">
        <v>9.8334000000000005E-2</v>
      </c>
      <c r="R37">
        <v>0.31896600000000003</v>
      </c>
      <c r="S37">
        <v>0</v>
      </c>
      <c r="T37">
        <v>98.732100000000003</v>
      </c>
      <c r="U37">
        <v>45.958599999999997</v>
      </c>
      <c r="X37" s="4" t="s">
        <v>23</v>
      </c>
      <c r="Y37" s="4" t="s">
        <v>24</v>
      </c>
      <c r="Z37" s="4" t="s">
        <v>25</v>
      </c>
      <c r="AA37" s="4" t="s">
        <v>26</v>
      </c>
      <c r="AB37" s="4" t="s">
        <v>27</v>
      </c>
      <c r="AC37" s="4" t="s">
        <v>28</v>
      </c>
      <c r="AD37" s="4" t="s">
        <v>29</v>
      </c>
      <c r="AE37" s="4" t="s">
        <v>30</v>
      </c>
      <c r="AF37" s="4" t="s">
        <v>31</v>
      </c>
      <c r="AG37" s="4" t="s">
        <v>32</v>
      </c>
      <c r="AH37" s="4" t="s">
        <v>33</v>
      </c>
      <c r="AI37" s="4" t="s">
        <v>34</v>
      </c>
      <c r="AJ37" s="4" t="s">
        <v>36</v>
      </c>
      <c r="AK37" s="3"/>
    </row>
    <row r="38" spans="1:37" x14ac:dyDescent="0.25">
      <c r="A38" t="s">
        <v>340</v>
      </c>
      <c r="G38">
        <v>0.62848899999999996</v>
      </c>
      <c r="H38">
        <v>-7.8219999999999998E-2</v>
      </c>
      <c r="I38">
        <v>52.430900000000001</v>
      </c>
      <c r="J38">
        <v>0.93988700000000003</v>
      </c>
      <c r="K38">
        <v>0.27052799999999999</v>
      </c>
      <c r="L38">
        <v>6.4491999999999994E-2</v>
      </c>
      <c r="M38">
        <v>16.6663</v>
      </c>
      <c r="N38">
        <v>30.3795</v>
      </c>
      <c r="O38">
        <v>2.8820999999999999E-2</v>
      </c>
      <c r="P38">
        <v>4.5178999999999997E-2</v>
      </c>
      <c r="Q38">
        <v>5.7472000000000002E-2</v>
      </c>
      <c r="R38">
        <v>1.5618E-2</v>
      </c>
      <c r="S38">
        <v>0</v>
      </c>
      <c r="T38">
        <v>101.449</v>
      </c>
      <c r="U38">
        <v>47.475200000000001</v>
      </c>
      <c r="W38" s="2" t="s">
        <v>356</v>
      </c>
      <c r="X38" s="3">
        <f>IF(X11&lt;X30,"Below Detection",X11)</f>
        <v>1.0595148260869565</v>
      </c>
      <c r="Y38" s="3" t="str">
        <f>IF(Y11&lt;Y30,"Below Detection",Y11)</f>
        <v>Below Detection</v>
      </c>
      <c r="Z38">
        <v>51.245021739130429</v>
      </c>
      <c r="AA38">
        <v>1.0147307391304348</v>
      </c>
      <c r="AB38" s="3">
        <f>IF(AB11&lt;AB30,"Below Detection",AB11)</f>
        <v>0.59659652173913036</v>
      </c>
      <c r="AC38" s="3" t="str">
        <f>IF(AC11&lt;AC30,"Below Detection",AC11)</f>
        <v>Below Detection</v>
      </c>
      <c r="AD38">
        <v>16.248804347826088</v>
      </c>
      <c r="AE38">
        <v>29.722830434782601</v>
      </c>
      <c r="AF38" s="3" t="str">
        <f>IF(AF11&lt;AF30,"Below Detection",AF11)</f>
        <v>Below Detection</v>
      </c>
      <c r="AG38" s="3" t="str">
        <f>IF(AG11&lt;AG30,"Below Detection",AG11)</f>
        <v>Below Detection</v>
      </c>
      <c r="AH38" s="3">
        <f>IF(AH11&lt;AH30,"Below Detection",AH11)</f>
        <v>0.25345343478260868</v>
      </c>
      <c r="AI38" s="3" t="str">
        <f>IF(AI11&lt;AI30,"Below Detection",AI11)</f>
        <v>Below Detection</v>
      </c>
      <c r="AJ38" s="3">
        <f>SUM(X38:AI38)</f>
        <v>100.14095204347825</v>
      </c>
      <c r="AK38" s="3"/>
    </row>
    <row r="39" spans="1:37" x14ac:dyDescent="0.25">
      <c r="A39" t="s">
        <v>4</v>
      </c>
      <c r="G39">
        <v>1.0174300000000001</v>
      </c>
      <c r="H39">
        <v>0.140126</v>
      </c>
      <c r="I39">
        <v>50.726599999999998</v>
      </c>
      <c r="J39">
        <v>1.19598</v>
      </c>
      <c r="K39">
        <v>0.45094099999999998</v>
      </c>
      <c r="L39">
        <v>1.0302E-2</v>
      </c>
      <c r="M39">
        <v>16.9619</v>
      </c>
      <c r="N39">
        <v>30.1113</v>
      </c>
      <c r="O39">
        <v>0.10609200000000001</v>
      </c>
      <c r="P39">
        <v>2.6964999999999999E-2</v>
      </c>
      <c r="Q39">
        <v>5.6750000000000002E-2</v>
      </c>
      <c r="R39">
        <v>-4.6800000000000001E-2</v>
      </c>
      <c r="S39">
        <v>0</v>
      </c>
      <c r="T39">
        <v>100.758</v>
      </c>
      <c r="U39">
        <v>46.8613</v>
      </c>
      <c r="W39" s="2" t="s">
        <v>372</v>
      </c>
      <c r="X39" s="3">
        <f t="shared" ref="X39:Y43" si="10">IF(X12&lt;X31,"Below Detection",X12)</f>
        <v>0.85441195652173907</v>
      </c>
      <c r="Y39" s="3" t="str">
        <f t="shared" si="10"/>
        <v>Below Detection</v>
      </c>
      <c r="Z39">
        <v>51.557673913043473</v>
      </c>
      <c r="AA39">
        <v>1.398494652173913</v>
      </c>
      <c r="AB39" s="3">
        <f t="shared" ref="AB39:AC43" si="11">IF(AB12&lt;AB31,"Below Detection",AB12)</f>
        <v>0.49031513043478248</v>
      </c>
      <c r="AC39" s="3" t="str">
        <f t="shared" si="11"/>
        <v>Below Detection</v>
      </c>
      <c r="AD39">
        <v>16.369026086956527</v>
      </c>
      <c r="AE39">
        <v>29.448552173913047</v>
      </c>
      <c r="AF39" s="3" t="str">
        <f t="shared" ref="AF39:AI43" si="12">IF(AF12&lt;AF31,"Below Detection",AF12)</f>
        <v>Below Detection</v>
      </c>
      <c r="AG39" s="3" t="str">
        <f t="shared" si="12"/>
        <v>Below Detection</v>
      </c>
      <c r="AH39" s="3" t="str">
        <f t="shared" si="12"/>
        <v>Below Detection</v>
      </c>
      <c r="AI39" s="3" t="str">
        <f t="shared" si="12"/>
        <v>Below Detection</v>
      </c>
      <c r="AJ39" s="3">
        <f t="shared" ref="AJ39:AJ43" si="13">SUM(X39:AI39)</f>
        <v>100.11847391304347</v>
      </c>
      <c r="AK39" s="3"/>
    </row>
    <row r="40" spans="1:37" x14ac:dyDescent="0.25">
      <c r="A40" t="s">
        <v>21</v>
      </c>
      <c r="G40">
        <v>1.0924</v>
      </c>
      <c r="H40">
        <v>-7.8219999999999998E-2</v>
      </c>
      <c r="I40">
        <v>49.630499999999998</v>
      </c>
      <c r="J40">
        <v>1.2605999999999999</v>
      </c>
      <c r="K40">
        <v>0.71835700000000002</v>
      </c>
      <c r="L40">
        <v>-0.11328000000000001</v>
      </c>
      <c r="M40">
        <v>17.1936</v>
      </c>
      <c r="N40">
        <v>31.363800000000001</v>
      </c>
      <c r="O40">
        <v>0.106202</v>
      </c>
      <c r="P40">
        <v>9.0860000000000003E-3</v>
      </c>
      <c r="Q40">
        <v>0.21254300000000001</v>
      </c>
      <c r="R40">
        <v>-0.16963</v>
      </c>
      <c r="S40">
        <v>0</v>
      </c>
      <c r="T40">
        <v>101.226</v>
      </c>
      <c r="U40">
        <v>46.944200000000002</v>
      </c>
      <c r="W40" s="2" t="s">
        <v>387</v>
      </c>
      <c r="X40" s="3">
        <f t="shared" si="10"/>
        <v>1.1572490526315791</v>
      </c>
      <c r="Y40" s="3" t="str">
        <f t="shared" si="10"/>
        <v>Below Detection</v>
      </c>
      <c r="Z40">
        <v>52.445536842105263</v>
      </c>
      <c r="AA40">
        <v>2.489181578947369</v>
      </c>
      <c r="AB40" s="3">
        <f t="shared" si="11"/>
        <v>0.64623210526315789</v>
      </c>
      <c r="AC40" s="3" t="str">
        <f t="shared" si="11"/>
        <v>Below Detection</v>
      </c>
      <c r="AD40">
        <v>15.234426315789472</v>
      </c>
      <c r="AE40">
        <v>27.957863157894735</v>
      </c>
      <c r="AF40" s="3" t="str">
        <f t="shared" si="12"/>
        <v>Below Detection</v>
      </c>
      <c r="AG40" s="3" t="str">
        <f t="shared" si="12"/>
        <v>Below Detection</v>
      </c>
      <c r="AH40" s="3">
        <f t="shared" si="12"/>
        <v>0.44067163157894751</v>
      </c>
      <c r="AI40" s="3" t="str">
        <f t="shared" si="12"/>
        <v>Below Detection</v>
      </c>
      <c r="AJ40" s="3">
        <f t="shared" si="13"/>
        <v>100.37116068421052</v>
      </c>
      <c r="AK40" s="3"/>
    </row>
    <row r="41" spans="1:37" x14ac:dyDescent="0.25">
      <c r="A41" t="s">
        <v>341</v>
      </c>
      <c r="G41">
        <v>1.0186299999999999</v>
      </c>
      <c r="H41">
        <v>-7.8340000000000007E-2</v>
      </c>
      <c r="I41">
        <v>49.16</v>
      </c>
      <c r="J41">
        <v>1.19493</v>
      </c>
      <c r="K41">
        <v>0.36172599999999999</v>
      </c>
      <c r="L41">
        <v>-8.5199999999999998E-3</v>
      </c>
      <c r="M41">
        <v>17.901800000000001</v>
      </c>
      <c r="N41">
        <v>31.1831</v>
      </c>
      <c r="O41">
        <v>0.10548</v>
      </c>
      <c r="P41">
        <v>8.763E-3</v>
      </c>
      <c r="Q41">
        <v>0.14500399999999999</v>
      </c>
      <c r="R41">
        <v>-4.7829999999999998E-2</v>
      </c>
      <c r="S41">
        <v>0</v>
      </c>
      <c r="T41">
        <v>100.94499999999999</v>
      </c>
      <c r="U41">
        <v>46.667099999999998</v>
      </c>
      <c r="W41" s="2" t="s">
        <v>402</v>
      </c>
      <c r="X41" s="3">
        <f t="shared" si="10"/>
        <v>1.0261501052631579</v>
      </c>
      <c r="Y41" s="3" t="str">
        <f t="shared" si="10"/>
        <v>Below Detection</v>
      </c>
      <c r="Z41">
        <v>53.176205263157897</v>
      </c>
      <c r="AA41">
        <v>1.3614555789473686</v>
      </c>
      <c r="AB41" s="3">
        <f t="shared" si="11"/>
        <v>0.74089631578947379</v>
      </c>
      <c r="AC41" s="3" t="str">
        <f t="shared" si="11"/>
        <v>Below Detection</v>
      </c>
      <c r="AD41">
        <v>15.497389473684208</v>
      </c>
      <c r="AE41">
        <v>28.61074210526316</v>
      </c>
      <c r="AF41" s="3" t="str">
        <f t="shared" si="12"/>
        <v>Below Detection</v>
      </c>
      <c r="AG41" s="3" t="str">
        <f t="shared" si="12"/>
        <v>Below Detection</v>
      </c>
      <c r="AH41" s="3" t="str">
        <f t="shared" si="12"/>
        <v>Below Detection</v>
      </c>
      <c r="AI41" s="3" t="str">
        <f t="shared" si="12"/>
        <v>Below Detection</v>
      </c>
      <c r="AJ41" s="3">
        <f t="shared" si="13"/>
        <v>100.41283884210526</v>
      </c>
      <c r="AK41" s="3"/>
    </row>
    <row r="42" spans="1:37" x14ac:dyDescent="0.25">
      <c r="G42">
        <v>1.2630300000000001</v>
      </c>
      <c r="H42">
        <v>-7.8539999999999999E-2</v>
      </c>
      <c r="I42">
        <v>53.331299999999999</v>
      </c>
      <c r="J42">
        <v>2.0281500000000001</v>
      </c>
      <c r="K42">
        <v>0.41074899999999998</v>
      </c>
      <c r="L42">
        <v>7.4770000000000001E-3</v>
      </c>
      <c r="M42">
        <v>16.935099999999998</v>
      </c>
      <c r="N42">
        <v>26.8491</v>
      </c>
      <c r="O42">
        <v>0.260042</v>
      </c>
      <c r="P42">
        <v>-9.3500000000000007E-3</v>
      </c>
      <c r="Q42">
        <v>0.25448100000000001</v>
      </c>
      <c r="R42">
        <v>-4.9059999999999999E-2</v>
      </c>
      <c r="S42">
        <v>0</v>
      </c>
      <c r="T42">
        <v>101.203</v>
      </c>
      <c r="U42">
        <v>46.920999999999999</v>
      </c>
      <c r="W42" s="2" t="s">
        <v>418</v>
      </c>
      <c r="X42" s="3">
        <f>IF(X15&lt;X34,"Below Detection",X15)</f>
        <v>0.98211191666666675</v>
      </c>
      <c r="Y42" s="3" t="str">
        <f t="shared" ref="Y42" si="14">IF(Y15&lt;Y34,"Below Detection",Y15)</f>
        <v>Below Detection</v>
      </c>
      <c r="Z42">
        <v>52.108050000000013</v>
      </c>
      <c r="AA42">
        <v>1.7403839999999997</v>
      </c>
      <c r="AB42" s="3">
        <f t="shared" si="11"/>
        <v>0.76956958333333325</v>
      </c>
      <c r="AC42" s="3" t="str">
        <f t="shared" si="11"/>
        <v>Below Detection</v>
      </c>
      <c r="AD42">
        <v>15.879941666666662</v>
      </c>
      <c r="AE42">
        <v>29.049241666666664</v>
      </c>
      <c r="AF42" s="3" t="str">
        <f t="shared" si="12"/>
        <v>Below Detection</v>
      </c>
      <c r="AG42" s="3" t="str">
        <f t="shared" si="12"/>
        <v>Below Detection</v>
      </c>
      <c r="AH42" s="3">
        <f t="shared" si="12"/>
        <v>0.15229633333333331</v>
      </c>
      <c r="AI42" s="3" t="str">
        <f t="shared" si="12"/>
        <v>Below Detection</v>
      </c>
      <c r="AJ42" s="3">
        <f t="shared" si="13"/>
        <v>100.68159516666668</v>
      </c>
      <c r="AK42" s="3"/>
    </row>
    <row r="43" spans="1:37" x14ac:dyDescent="0.25">
      <c r="A43" t="s">
        <v>358</v>
      </c>
      <c r="G43">
        <v>1.17025</v>
      </c>
      <c r="H43">
        <v>-7.8210000000000002E-2</v>
      </c>
      <c r="I43">
        <v>51.341799999999999</v>
      </c>
      <c r="J43">
        <v>1.1961900000000001</v>
      </c>
      <c r="K43">
        <v>0.71931999999999996</v>
      </c>
      <c r="L43">
        <v>-6.43E-3</v>
      </c>
      <c r="M43">
        <v>16.008800000000001</v>
      </c>
      <c r="N43">
        <v>30.530200000000001</v>
      </c>
      <c r="O43">
        <v>0.184361</v>
      </c>
      <c r="P43">
        <v>2.7286999999999999E-2</v>
      </c>
      <c r="Q43">
        <v>0.10169400000000001</v>
      </c>
      <c r="R43">
        <v>1.5624000000000001E-2</v>
      </c>
      <c r="S43">
        <v>0</v>
      </c>
      <c r="T43">
        <v>101.211</v>
      </c>
      <c r="U43">
        <v>47.180999999999997</v>
      </c>
      <c r="W43" s="2" t="s">
        <v>434</v>
      </c>
      <c r="X43" s="3">
        <f t="shared" si="10"/>
        <v>1.7115211111111113</v>
      </c>
      <c r="Y43" s="3" t="str">
        <f>IF(Y16&lt;Y35,"Below Detection",Y16)</f>
        <v>Below Detection</v>
      </c>
      <c r="Z43">
        <v>47.88675555555556</v>
      </c>
      <c r="AA43">
        <v>2.8279666666666667</v>
      </c>
      <c r="AB43" s="3">
        <f t="shared" si="11"/>
        <v>0.51981100000000002</v>
      </c>
      <c r="AC43" s="3" t="str">
        <f t="shared" si="11"/>
        <v>Below Detection</v>
      </c>
      <c r="AD43">
        <v>16.316377777777777</v>
      </c>
      <c r="AE43">
        <v>30.373744444444444</v>
      </c>
      <c r="AF43" s="3" t="str">
        <f t="shared" si="12"/>
        <v>Below Detection</v>
      </c>
      <c r="AG43" s="3" t="str">
        <f t="shared" si="12"/>
        <v>Below Detection</v>
      </c>
      <c r="AH43" s="3" t="str">
        <f t="shared" si="12"/>
        <v>Below Detection</v>
      </c>
      <c r="AI43" s="3">
        <f>IF(AI16&lt;AI35,"Below Detection",AI16)</f>
        <v>0.33767044444444444</v>
      </c>
      <c r="AJ43" s="3">
        <f t="shared" si="13"/>
        <v>99.973846999999992</v>
      </c>
      <c r="AK43" s="3"/>
    </row>
    <row r="44" spans="1:37" x14ac:dyDescent="0.25">
      <c r="A44" t="s">
        <v>359</v>
      </c>
      <c r="G44">
        <v>0.942963</v>
      </c>
      <c r="H44">
        <v>-7.8359999999999999E-2</v>
      </c>
      <c r="I44">
        <v>50.577100000000002</v>
      </c>
      <c r="J44">
        <v>1.19482</v>
      </c>
      <c r="K44">
        <v>0.496693</v>
      </c>
      <c r="L44">
        <v>-6.1559999999999997E-2</v>
      </c>
      <c r="M44">
        <v>17.421600000000002</v>
      </c>
      <c r="N44">
        <v>28.326799999999999</v>
      </c>
      <c r="O44">
        <v>-5.0099999999999999E-2</v>
      </c>
      <c r="P44">
        <v>6.2356000000000002E-2</v>
      </c>
      <c r="Q44">
        <v>1.1623E-2</v>
      </c>
      <c r="R44">
        <v>0.13666600000000001</v>
      </c>
      <c r="S44">
        <v>0</v>
      </c>
      <c r="T44">
        <v>98.980599999999995</v>
      </c>
      <c r="U44">
        <v>45.9176</v>
      </c>
      <c r="X44" s="3"/>
      <c r="Y44" s="3"/>
      <c r="AB44" s="3"/>
      <c r="AC44" s="3"/>
      <c r="AD44" s="3"/>
      <c r="AE44" s="3"/>
      <c r="AF44" s="3"/>
      <c r="AG44" s="3"/>
      <c r="AH44" s="3"/>
      <c r="AI44" s="3"/>
      <c r="AJ44" s="3"/>
      <c r="AK44" s="3"/>
    </row>
    <row r="45" spans="1:37" x14ac:dyDescent="0.25">
      <c r="A45" t="s">
        <v>360</v>
      </c>
      <c r="G45">
        <v>0.70746200000000004</v>
      </c>
      <c r="H45">
        <v>-7.8299999999999995E-2</v>
      </c>
      <c r="I45">
        <v>48.510399999999997</v>
      </c>
      <c r="J45">
        <v>1.32389</v>
      </c>
      <c r="K45">
        <v>0.538829</v>
      </c>
      <c r="L45">
        <v>2.7217999999999999E-2</v>
      </c>
      <c r="M45">
        <v>17.248799999999999</v>
      </c>
      <c r="N45">
        <v>30.471599999999999</v>
      </c>
      <c r="O45">
        <v>-4.9919999999999999E-2</v>
      </c>
      <c r="P45">
        <v>4.4566000000000001E-2</v>
      </c>
      <c r="Q45">
        <v>-5.4890000000000001E-2</v>
      </c>
      <c r="R45">
        <v>-4.7480000000000001E-2</v>
      </c>
      <c r="S45">
        <v>0</v>
      </c>
      <c r="T45">
        <v>98.642200000000003</v>
      </c>
      <c r="U45">
        <v>45.720999999999997</v>
      </c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</row>
    <row r="46" spans="1:37" x14ac:dyDescent="0.25">
      <c r="A46" t="s">
        <v>361</v>
      </c>
      <c r="G46">
        <v>0.39784900000000001</v>
      </c>
      <c r="H46">
        <v>-7.8380000000000005E-2</v>
      </c>
      <c r="I46">
        <v>49.975099999999998</v>
      </c>
      <c r="J46">
        <v>1.06619</v>
      </c>
      <c r="K46">
        <v>0.582901</v>
      </c>
      <c r="L46">
        <v>-7.9369999999999996E-2</v>
      </c>
      <c r="M46">
        <v>17.508600000000001</v>
      </c>
      <c r="N46">
        <v>29.179600000000001</v>
      </c>
      <c r="O46">
        <v>0.105408</v>
      </c>
      <c r="P46">
        <v>2.6599999999999999E-2</v>
      </c>
      <c r="Q46">
        <v>7.8238000000000002E-2</v>
      </c>
      <c r="R46">
        <v>0.136463</v>
      </c>
      <c r="S46">
        <v>0</v>
      </c>
      <c r="T46">
        <v>98.899199999999993</v>
      </c>
      <c r="U46">
        <v>45.938099999999999</v>
      </c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</row>
    <row r="47" spans="1:37" x14ac:dyDescent="0.25">
      <c r="A47" t="s">
        <v>362</v>
      </c>
      <c r="G47">
        <v>0.70687800000000001</v>
      </c>
      <c r="H47">
        <v>-7.8200000000000006E-2</v>
      </c>
      <c r="I47">
        <v>51.222000000000001</v>
      </c>
      <c r="J47">
        <v>1.19615</v>
      </c>
      <c r="K47">
        <v>0.137434</v>
      </c>
      <c r="L47">
        <v>-5.9749999999999998E-2</v>
      </c>
      <c r="M47">
        <v>16.402000000000001</v>
      </c>
      <c r="N47">
        <v>30.465599999999998</v>
      </c>
      <c r="O47">
        <v>-4.9209999999999997E-2</v>
      </c>
      <c r="P47">
        <v>4.5094000000000002E-2</v>
      </c>
      <c r="Q47">
        <v>5.7169999999999999E-2</v>
      </c>
      <c r="R47">
        <v>7.6800999999999994E-2</v>
      </c>
      <c r="S47">
        <v>0</v>
      </c>
      <c r="T47">
        <v>100.122</v>
      </c>
      <c r="U47">
        <v>46.777099999999997</v>
      </c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</row>
    <row r="48" spans="1:37" x14ac:dyDescent="0.25">
      <c r="A48" t="s">
        <v>363</v>
      </c>
      <c r="G48">
        <v>0.39560499999999998</v>
      </c>
      <c r="H48">
        <v>-7.8170000000000003E-2</v>
      </c>
      <c r="I48">
        <v>50.916899999999998</v>
      </c>
      <c r="J48">
        <v>1.0047900000000001</v>
      </c>
      <c r="K48">
        <v>0.35832999999999998</v>
      </c>
      <c r="L48">
        <v>1.1571E-2</v>
      </c>
      <c r="M48">
        <v>16.439399999999999</v>
      </c>
      <c r="N48">
        <v>29.991299999999999</v>
      </c>
      <c r="O48">
        <v>-4.8939999999999997E-2</v>
      </c>
      <c r="P48">
        <v>-4.446E-2</v>
      </c>
      <c r="Q48">
        <v>0.19115099999999999</v>
      </c>
      <c r="R48">
        <v>-0.10732999999999999</v>
      </c>
      <c r="S48">
        <v>0</v>
      </c>
      <c r="T48">
        <v>99.030199999999994</v>
      </c>
      <c r="U48">
        <v>46.388300000000001</v>
      </c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37" x14ac:dyDescent="0.25">
      <c r="A49" t="s">
        <v>364</v>
      </c>
      <c r="G49">
        <v>0.86504700000000001</v>
      </c>
      <c r="H49">
        <v>-7.8280000000000002E-2</v>
      </c>
      <c r="I49">
        <v>50.887300000000003</v>
      </c>
      <c r="J49">
        <v>1.19387</v>
      </c>
      <c r="K49">
        <v>0.45124500000000001</v>
      </c>
      <c r="L49">
        <v>0.13322700000000001</v>
      </c>
      <c r="M49">
        <v>16.5274</v>
      </c>
      <c r="N49">
        <v>31.014500000000002</v>
      </c>
      <c r="O49">
        <v>0.18333099999999999</v>
      </c>
      <c r="P49">
        <v>2.6876000000000001E-2</v>
      </c>
      <c r="Q49">
        <v>0.14493400000000001</v>
      </c>
      <c r="R49">
        <v>0.26004500000000003</v>
      </c>
      <c r="S49">
        <v>0</v>
      </c>
      <c r="T49">
        <v>101.61</v>
      </c>
      <c r="U49">
        <v>47.2425</v>
      </c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37" x14ac:dyDescent="0.25">
      <c r="A50" t="s">
        <v>365</v>
      </c>
      <c r="G50">
        <v>0.55286599999999997</v>
      </c>
      <c r="H50">
        <v>-7.8280000000000002E-2</v>
      </c>
      <c r="I50">
        <v>50.792900000000003</v>
      </c>
      <c r="J50">
        <v>1.0664800000000001</v>
      </c>
      <c r="K50">
        <v>0.404725</v>
      </c>
      <c r="L50">
        <v>0.11619400000000001</v>
      </c>
      <c r="M50">
        <v>16.907599999999999</v>
      </c>
      <c r="N50">
        <v>30.605799999999999</v>
      </c>
      <c r="O50">
        <v>-0.12740000000000001</v>
      </c>
      <c r="P50">
        <v>-8.8599999999999998E-3</v>
      </c>
      <c r="Q50">
        <v>0.101064</v>
      </c>
      <c r="R50">
        <v>0.26049</v>
      </c>
      <c r="S50">
        <v>0</v>
      </c>
      <c r="T50">
        <v>100.59399999999999</v>
      </c>
      <c r="U50">
        <v>46.881900000000002</v>
      </c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37" x14ac:dyDescent="0.25">
      <c r="A51" t="s">
        <v>366</v>
      </c>
      <c r="G51">
        <v>0.94416100000000003</v>
      </c>
      <c r="H51">
        <v>-7.8320000000000001E-2</v>
      </c>
      <c r="I51">
        <v>50.383400000000002</v>
      </c>
      <c r="J51">
        <v>1.3210900000000001</v>
      </c>
      <c r="K51">
        <v>0.49703799999999998</v>
      </c>
      <c r="L51">
        <v>9.2280000000000001E-3</v>
      </c>
      <c r="M51">
        <v>16.473199999999999</v>
      </c>
      <c r="N51">
        <v>30.588100000000001</v>
      </c>
      <c r="O51">
        <v>2.7722E-2</v>
      </c>
      <c r="P51">
        <v>8.9219999999999994E-3</v>
      </c>
      <c r="Q51">
        <v>5.5932000000000003E-2</v>
      </c>
      <c r="R51">
        <v>0.44417499999999999</v>
      </c>
      <c r="S51">
        <v>0</v>
      </c>
      <c r="T51">
        <v>100.675</v>
      </c>
      <c r="U51">
        <v>46.751399999999997</v>
      </c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37" x14ac:dyDescent="0.25">
      <c r="A52" t="s">
        <v>367</v>
      </c>
      <c r="G52">
        <v>0.55595099999999997</v>
      </c>
      <c r="H52">
        <v>-7.843E-2</v>
      </c>
      <c r="I52">
        <v>51.290500000000002</v>
      </c>
      <c r="J52">
        <v>1.7703500000000001</v>
      </c>
      <c r="K52">
        <v>0.58560599999999996</v>
      </c>
      <c r="L52">
        <v>-9.4900000000000002E-3</v>
      </c>
      <c r="M52">
        <v>17.115200000000002</v>
      </c>
      <c r="N52">
        <v>29.877700000000001</v>
      </c>
      <c r="O52">
        <v>-5.0500000000000003E-2</v>
      </c>
      <c r="P52">
        <v>2.6544000000000002E-2</v>
      </c>
      <c r="Q52">
        <v>-1.136E-2</v>
      </c>
      <c r="R52">
        <v>0.25881300000000002</v>
      </c>
      <c r="S52">
        <v>0</v>
      </c>
      <c r="T52">
        <v>101.331</v>
      </c>
      <c r="U52">
        <v>47.030999999999999</v>
      </c>
    </row>
    <row r="53" spans="1:37" x14ac:dyDescent="0.25">
      <c r="A53" t="s">
        <v>368</v>
      </c>
      <c r="G53">
        <v>1.1833400000000001</v>
      </c>
      <c r="H53">
        <v>-7.8320000000000001E-2</v>
      </c>
      <c r="I53">
        <v>52.127800000000001</v>
      </c>
      <c r="J53">
        <v>1.9597800000000001</v>
      </c>
      <c r="K53">
        <v>0.77100100000000005</v>
      </c>
      <c r="L53">
        <v>0.14988199999999999</v>
      </c>
      <c r="M53">
        <v>14.4475</v>
      </c>
      <c r="N53">
        <v>28.681100000000001</v>
      </c>
      <c r="O53">
        <v>-0.12765000000000001</v>
      </c>
      <c r="P53">
        <v>9.0609999999999996E-3</v>
      </c>
      <c r="Q53">
        <v>0.14412700000000001</v>
      </c>
      <c r="R53">
        <v>0.690218</v>
      </c>
      <c r="S53">
        <v>0</v>
      </c>
      <c r="T53">
        <v>99.957899999999995</v>
      </c>
      <c r="U53">
        <v>46.614899999999999</v>
      </c>
    </row>
    <row r="54" spans="1:37" x14ac:dyDescent="0.25">
      <c r="A54" t="s">
        <v>369</v>
      </c>
      <c r="G54">
        <v>0.86350000000000005</v>
      </c>
      <c r="H54">
        <v>-7.8259999999999996E-2</v>
      </c>
      <c r="I54">
        <v>52.504899999999999</v>
      </c>
      <c r="J54">
        <v>1.3244800000000001</v>
      </c>
      <c r="K54">
        <v>0.67449099999999995</v>
      </c>
      <c r="L54">
        <v>-5.9760000000000001E-2</v>
      </c>
      <c r="M54">
        <v>15.5738</v>
      </c>
      <c r="N54">
        <v>27.982900000000001</v>
      </c>
      <c r="O54">
        <v>-4.9180000000000001E-2</v>
      </c>
      <c r="P54">
        <v>8.1113000000000005E-2</v>
      </c>
      <c r="Q54">
        <v>0.23491400000000001</v>
      </c>
      <c r="R54">
        <v>0.138407</v>
      </c>
      <c r="S54">
        <v>0</v>
      </c>
      <c r="T54">
        <v>99.191299999999998</v>
      </c>
      <c r="U54">
        <v>46.427999999999997</v>
      </c>
    </row>
    <row r="55" spans="1:37" x14ac:dyDescent="0.25">
      <c r="A55" t="s">
        <v>18</v>
      </c>
      <c r="G55">
        <v>0.86545300000000003</v>
      </c>
      <c r="H55">
        <v>0.141204</v>
      </c>
      <c r="I55">
        <v>52.461599999999997</v>
      </c>
      <c r="J55">
        <v>1.4514800000000001</v>
      </c>
      <c r="K55">
        <v>0.541296</v>
      </c>
      <c r="L55">
        <v>-7.0200000000000002E-3</v>
      </c>
      <c r="M55">
        <v>15.1465</v>
      </c>
      <c r="N55">
        <v>28.355399999999999</v>
      </c>
      <c r="O55">
        <v>-4.929E-2</v>
      </c>
      <c r="P55">
        <v>9.3130000000000001E-3</v>
      </c>
      <c r="Q55">
        <v>0.16783000000000001</v>
      </c>
      <c r="R55">
        <v>0.32279600000000003</v>
      </c>
      <c r="S55">
        <v>0</v>
      </c>
      <c r="T55">
        <v>99.406499999999994</v>
      </c>
      <c r="U55">
        <v>46.575000000000003</v>
      </c>
    </row>
    <row r="56" spans="1:37" x14ac:dyDescent="0.25">
      <c r="A56" t="s">
        <v>370</v>
      </c>
      <c r="G56">
        <v>1.6397900000000001</v>
      </c>
      <c r="H56">
        <v>-7.8170000000000003E-2</v>
      </c>
      <c r="I56">
        <v>53.534500000000001</v>
      </c>
      <c r="J56">
        <v>1.51694</v>
      </c>
      <c r="K56">
        <v>0.36478300000000002</v>
      </c>
      <c r="L56">
        <v>-2.419E-2</v>
      </c>
      <c r="M56">
        <v>14.6831</v>
      </c>
      <c r="N56">
        <v>28.180499999999999</v>
      </c>
      <c r="O56">
        <v>0.41753499999999999</v>
      </c>
      <c r="P56">
        <v>6.3408000000000006E-2</v>
      </c>
      <c r="Q56">
        <v>0.167909</v>
      </c>
      <c r="R56">
        <v>1.5678000000000001E-2</v>
      </c>
      <c r="S56">
        <v>0</v>
      </c>
      <c r="T56">
        <v>100.482</v>
      </c>
      <c r="U56">
        <v>46.995899999999999</v>
      </c>
    </row>
    <row r="57" spans="1:37" x14ac:dyDescent="0.25">
      <c r="A57" t="s">
        <v>371</v>
      </c>
    </row>
    <row r="58" spans="1:37" x14ac:dyDescent="0.25">
      <c r="F58" t="s">
        <v>272</v>
      </c>
      <c r="G58">
        <f>AVERAGE(G34:G56)</f>
        <v>0.85441195652173907</v>
      </c>
      <c r="H58">
        <f t="shared" ref="H58:U58" si="15">AVERAGE(H34:H56)</f>
        <v>-4.9686434782608695E-2</v>
      </c>
      <c r="I58">
        <f t="shared" si="15"/>
        <v>51.557673913043473</v>
      </c>
      <c r="J58">
        <f t="shared" si="15"/>
        <v>1.398494652173913</v>
      </c>
      <c r="K58">
        <f t="shared" si="15"/>
        <v>0.49031513043478248</v>
      </c>
      <c r="L58">
        <f t="shared" si="15"/>
        <v>2.1993478260869566E-3</v>
      </c>
      <c r="M58">
        <f t="shared" si="15"/>
        <v>16.369026086956527</v>
      </c>
      <c r="N58">
        <f t="shared" si="15"/>
        <v>29.448552173913047</v>
      </c>
      <c r="O58">
        <f t="shared" si="15"/>
        <v>4.1618826086956523E-2</v>
      </c>
      <c r="P58">
        <f t="shared" si="15"/>
        <v>2.3858652173913045E-2</v>
      </c>
      <c r="Q58">
        <f t="shared" si="15"/>
        <v>0.10952260869565217</v>
      </c>
      <c r="R58">
        <f t="shared" si="15"/>
        <v>0.13473908695652173</v>
      </c>
      <c r="S58">
        <f t="shared" si="15"/>
        <v>0</v>
      </c>
      <c r="T58">
        <f t="shared" si="15"/>
        <v>100.38086956521738</v>
      </c>
      <c r="U58">
        <f t="shared" si="15"/>
        <v>46.77679130434781</v>
      </c>
    </row>
    <row r="59" spans="1:37" x14ac:dyDescent="0.25">
      <c r="F59" t="s">
        <v>41</v>
      </c>
      <c r="G59">
        <f>STDEV(G34:G56)/SQRT((COUNT(G34:G56)))</f>
        <v>6.6951835453162606E-2</v>
      </c>
      <c r="H59">
        <f t="shared" ref="H59:U59" si="16">STDEV(H34:H56)/SQRT((COUNT(H34:H56)))</f>
        <v>1.5754955347172757E-2</v>
      </c>
      <c r="I59">
        <f t="shared" si="16"/>
        <v>0.34441563675105141</v>
      </c>
      <c r="J59">
        <f t="shared" si="16"/>
        <v>8.3560168050376554E-2</v>
      </c>
      <c r="K59">
        <f t="shared" si="16"/>
        <v>3.2217249038763579E-2</v>
      </c>
      <c r="L59">
        <f t="shared" si="16"/>
        <v>1.3967567703498452E-2</v>
      </c>
      <c r="M59">
        <f t="shared" si="16"/>
        <v>0.20532969604939957</v>
      </c>
      <c r="N59">
        <f t="shared" si="16"/>
        <v>0.28540646134357694</v>
      </c>
      <c r="O59">
        <f t="shared" si="16"/>
        <v>2.7516096687854989E-2</v>
      </c>
      <c r="P59">
        <f t="shared" si="16"/>
        <v>5.7195439858058594E-3</v>
      </c>
      <c r="Q59">
        <f t="shared" si="16"/>
        <v>1.5985862540538031E-2</v>
      </c>
      <c r="R59">
        <f t="shared" si="16"/>
        <v>4.2879485814398086E-2</v>
      </c>
      <c r="S59">
        <f t="shared" si="16"/>
        <v>0</v>
      </c>
      <c r="T59">
        <f t="shared" si="16"/>
        <v>0.22104851312670068</v>
      </c>
      <c r="U59">
        <f t="shared" si="16"/>
        <v>0.11430451440067139</v>
      </c>
    </row>
    <row r="62" spans="1:37" x14ac:dyDescent="0.25">
      <c r="A62" s="2" t="s">
        <v>387</v>
      </c>
      <c r="G62" s="2" t="s">
        <v>23</v>
      </c>
      <c r="H62" s="2" t="s">
        <v>24</v>
      </c>
      <c r="I62" s="2" t="s">
        <v>25</v>
      </c>
      <c r="J62" s="2" t="s">
        <v>26</v>
      </c>
      <c r="K62" s="2" t="s">
        <v>27</v>
      </c>
      <c r="L62" s="2" t="s">
        <v>28</v>
      </c>
      <c r="M62" s="2" t="s">
        <v>29</v>
      </c>
      <c r="N62" s="2" t="s">
        <v>30</v>
      </c>
      <c r="O62" s="2" t="s">
        <v>31</v>
      </c>
      <c r="P62" s="2" t="s">
        <v>32</v>
      </c>
      <c r="Q62" s="2" t="s">
        <v>33</v>
      </c>
      <c r="R62" s="2" t="s">
        <v>34</v>
      </c>
      <c r="S62" s="2" t="s">
        <v>35</v>
      </c>
      <c r="T62" s="2" t="s">
        <v>36</v>
      </c>
      <c r="U62" s="2" t="s">
        <v>37</v>
      </c>
    </row>
    <row r="63" spans="1:37" x14ac:dyDescent="0.25">
      <c r="A63" t="s">
        <v>1</v>
      </c>
      <c r="G63">
        <v>1.20011</v>
      </c>
      <c r="H63">
        <v>0.139871</v>
      </c>
      <c r="I63">
        <v>51.459299999999999</v>
      </c>
      <c r="J63">
        <v>4.3858600000000001</v>
      </c>
      <c r="K63">
        <v>0.73349299999999995</v>
      </c>
      <c r="L63">
        <v>3.8909999999999999E-3</v>
      </c>
      <c r="M63">
        <v>14.372299999999999</v>
      </c>
      <c r="N63">
        <v>28.785799999999998</v>
      </c>
      <c r="O63">
        <v>0.17980599999999999</v>
      </c>
      <c r="P63">
        <v>-9.9000000000000008E-3</v>
      </c>
      <c r="Q63">
        <v>0.16195799999999999</v>
      </c>
      <c r="R63">
        <v>0.193941</v>
      </c>
      <c r="S63">
        <v>0</v>
      </c>
      <c r="T63">
        <v>101.60599999999999</v>
      </c>
      <c r="U63">
        <v>46.860199999999999</v>
      </c>
    </row>
    <row r="64" spans="1:37" x14ac:dyDescent="0.25">
      <c r="A64" t="s">
        <v>337</v>
      </c>
      <c r="G64">
        <v>1.4833099999999999</v>
      </c>
      <c r="H64">
        <v>0.140623</v>
      </c>
      <c r="I64">
        <v>51.994399999999999</v>
      </c>
      <c r="J64">
        <v>1.51736</v>
      </c>
      <c r="K64">
        <v>0.81307499999999999</v>
      </c>
      <c r="L64">
        <v>8.1326999999999997E-2</v>
      </c>
      <c r="M64">
        <v>16.002800000000001</v>
      </c>
      <c r="N64">
        <v>28.754100000000001</v>
      </c>
      <c r="O64">
        <v>2.8471E-2</v>
      </c>
      <c r="P64">
        <v>-8.6999999999999994E-3</v>
      </c>
      <c r="Q64">
        <v>0.16789499999999999</v>
      </c>
      <c r="R64">
        <v>-4.6370000000000001E-2</v>
      </c>
      <c r="S64">
        <v>0</v>
      </c>
      <c r="T64">
        <v>100.928</v>
      </c>
      <c r="U64">
        <v>47.003300000000003</v>
      </c>
    </row>
    <row r="65" spans="1:21" x14ac:dyDescent="0.25">
      <c r="A65" t="s">
        <v>338</v>
      </c>
      <c r="G65">
        <v>1.0230999999999999</v>
      </c>
      <c r="H65">
        <v>-7.8229999999999994E-2</v>
      </c>
      <c r="I65">
        <v>55.610399999999998</v>
      </c>
      <c r="J65">
        <v>2.2233800000000001</v>
      </c>
      <c r="K65">
        <v>0.40829500000000002</v>
      </c>
      <c r="L65">
        <v>-6.0089999999999998E-2</v>
      </c>
      <c r="M65">
        <v>14.520300000000001</v>
      </c>
      <c r="N65">
        <v>27.659500000000001</v>
      </c>
      <c r="O65">
        <v>2.8424000000000001E-2</v>
      </c>
      <c r="P65">
        <v>4.5392000000000002E-2</v>
      </c>
      <c r="Q65">
        <v>0.25616699999999998</v>
      </c>
      <c r="R65">
        <v>1.5233E-2</v>
      </c>
      <c r="S65">
        <v>0</v>
      </c>
      <c r="T65">
        <v>101.652</v>
      </c>
      <c r="U65">
        <v>47.758200000000002</v>
      </c>
    </row>
    <row r="66" spans="1:21" x14ac:dyDescent="0.25">
      <c r="A66" t="s">
        <v>339</v>
      </c>
      <c r="G66">
        <v>0.64103100000000002</v>
      </c>
      <c r="H66">
        <v>-7.8589999999999993E-2</v>
      </c>
      <c r="I66">
        <v>52.636200000000002</v>
      </c>
      <c r="J66">
        <v>3.3027899999999999</v>
      </c>
      <c r="K66">
        <v>0.63624899999999995</v>
      </c>
      <c r="L66">
        <v>4.0904999999999997E-2</v>
      </c>
      <c r="M66">
        <v>15.1752</v>
      </c>
      <c r="N66">
        <v>28.3855</v>
      </c>
      <c r="O66">
        <v>-0.12902</v>
      </c>
      <c r="P66">
        <v>8.3890000000000006E-3</v>
      </c>
      <c r="Q66">
        <v>9.7573999999999994E-2</v>
      </c>
      <c r="R66">
        <v>0.37984400000000001</v>
      </c>
      <c r="S66">
        <v>0</v>
      </c>
      <c r="T66">
        <v>101.096</v>
      </c>
      <c r="U66">
        <v>46.939599999999999</v>
      </c>
    </row>
    <row r="67" spans="1:21" x14ac:dyDescent="0.25">
      <c r="A67" t="s">
        <v>340</v>
      </c>
      <c r="G67">
        <v>1.4921500000000001</v>
      </c>
      <c r="H67">
        <v>0.14010700000000001</v>
      </c>
      <c r="I67">
        <v>51.148600000000002</v>
      </c>
      <c r="J67">
        <v>1.7717000000000001</v>
      </c>
      <c r="K67">
        <v>0.185027</v>
      </c>
      <c r="L67">
        <v>0.238257</v>
      </c>
      <c r="M67">
        <v>15.5288</v>
      </c>
      <c r="N67">
        <v>28.529699999999998</v>
      </c>
      <c r="O67">
        <v>2.7588000000000001E-2</v>
      </c>
      <c r="P67">
        <v>2.6785E-2</v>
      </c>
      <c r="Q67">
        <v>0.76512199999999997</v>
      </c>
      <c r="R67">
        <v>1.3679E-2</v>
      </c>
      <c r="S67">
        <v>0</v>
      </c>
      <c r="T67">
        <v>99.867500000000007</v>
      </c>
      <c r="U67">
        <v>46.428699999999999</v>
      </c>
    </row>
    <row r="68" spans="1:21" x14ac:dyDescent="0.25">
      <c r="A68" t="s">
        <v>4</v>
      </c>
      <c r="G68">
        <v>1.35965</v>
      </c>
      <c r="H68">
        <v>0.138853</v>
      </c>
      <c r="I68">
        <v>49.168900000000001</v>
      </c>
      <c r="J68">
        <v>3.8741599999999998</v>
      </c>
      <c r="K68">
        <v>0.91796199999999994</v>
      </c>
      <c r="L68">
        <v>0.265517</v>
      </c>
      <c r="M68">
        <v>14.8406</v>
      </c>
      <c r="N68">
        <v>27.345700000000001</v>
      </c>
      <c r="O68">
        <v>-0.13022</v>
      </c>
      <c r="P68">
        <v>7.7640000000000001E-3</v>
      </c>
      <c r="Q68">
        <v>0.99986799999999998</v>
      </c>
      <c r="R68">
        <v>0.192992</v>
      </c>
      <c r="S68">
        <v>0</v>
      </c>
      <c r="T68">
        <v>98.981700000000004</v>
      </c>
      <c r="U68">
        <v>45.447099999999999</v>
      </c>
    </row>
    <row r="69" spans="1:21" x14ac:dyDescent="0.25">
      <c r="A69" t="s">
        <v>88</v>
      </c>
      <c r="G69">
        <v>1.1053500000000001</v>
      </c>
      <c r="H69">
        <v>-7.8409999999999994E-2</v>
      </c>
      <c r="I69">
        <v>52.238399999999999</v>
      </c>
      <c r="J69">
        <v>1.9618599999999999</v>
      </c>
      <c r="K69">
        <v>0.58999500000000005</v>
      </c>
      <c r="L69">
        <v>0.131442</v>
      </c>
      <c r="M69">
        <v>15.777699999999999</v>
      </c>
      <c r="N69">
        <v>28.587700000000002</v>
      </c>
      <c r="O69">
        <v>0.18246799999999999</v>
      </c>
      <c r="P69">
        <v>8.7589999999999994E-3</v>
      </c>
      <c r="Q69">
        <v>0.21016099999999999</v>
      </c>
      <c r="R69">
        <v>0.25889200000000001</v>
      </c>
      <c r="S69">
        <v>0</v>
      </c>
      <c r="T69">
        <v>100.974</v>
      </c>
      <c r="U69">
        <v>46.915900000000001</v>
      </c>
    </row>
    <row r="70" spans="1:21" x14ac:dyDescent="0.25">
      <c r="A70" t="s">
        <v>58</v>
      </c>
      <c r="G70">
        <v>0.70959399999999995</v>
      </c>
      <c r="H70">
        <v>-7.8200000000000006E-2</v>
      </c>
      <c r="I70">
        <v>53.9664</v>
      </c>
      <c r="J70">
        <v>1.90195</v>
      </c>
      <c r="K70">
        <v>0.45078000000000001</v>
      </c>
      <c r="L70">
        <v>1.0964E-2</v>
      </c>
      <c r="M70">
        <v>14.795199999999999</v>
      </c>
      <c r="N70">
        <v>29.47</v>
      </c>
      <c r="O70">
        <v>-0.12683</v>
      </c>
      <c r="P70">
        <v>-2.6499999999999999E-2</v>
      </c>
      <c r="Q70">
        <v>0.30099700000000001</v>
      </c>
      <c r="R70">
        <v>0.13861299999999999</v>
      </c>
      <c r="S70">
        <v>0</v>
      </c>
      <c r="T70">
        <v>101.51300000000001</v>
      </c>
      <c r="U70">
        <v>47.697400000000002</v>
      </c>
    </row>
    <row r="71" spans="1:21" x14ac:dyDescent="0.25">
      <c r="G71">
        <v>1.19354</v>
      </c>
      <c r="H71">
        <v>-7.8609999999999999E-2</v>
      </c>
      <c r="I71">
        <v>49.534599999999998</v>
      </c>
      <c r="J71">
        <v>3.0461900000000002</v>
      </c>
      <c r="K71">
        <v>0.68475900000000001</v>
      </c>
      <c r="L71">
        <v>2.2296E-2</v>
      </c>
      <c r="M71">
        <v>15.573600000000001</v>
      </c>
      <c r="N71">
        <v>29.405200000000001</v>
      </c>
      <c r="O71">
        <v>2.5458000000000001E-2</v>
      </c>
      <c r="P71">
        <v>4.3672999999999997E-2</v>
      </c>
      <c r="Q71">
        <v>1.77698</v>
      </c>
      <c r="R71">
        <v>7.1498000000000006E-2</v>
      </c>
      <c r="S71">
        <v>0</v>
      </c>
      <c r="T71">
        <v>101.29900000000001</v>
      </c>
      <c r="U71">
        <v>46.627699999999997</v>
      </c>
    </row>
    <row r="72" spans="1:21" x14ac:dyDescent="0.25">
      <c r="A72" t="s">
        <v>373</v>
      </c>
      <c r="G72">
        <v>1.0638099999999999</v>
      </c>
      <c r="H72">
        <v>0.35406900000000002</v>
      </c>
      <c r="I72">
        <v>48.970100000000002</v>
      </c>
      <c r="J72">
        <v>5.7651599999999998</v>
      </c>
      <c r="K72">
        <v>0.83675200000000005</v>
      </c>
      <c r="L72">
        <v>0.13547400000000001</v>
      </c>
      <c r="M72">
        <v>14.387</v>
      </c>
      <c r="N72">
        <v>27.364100000000001</v>
      </c>
      <c r="O72">
        <v>0.25250699999999998</v>
      </c>
      <c r="P72">
        <v>-1.129E-2</v>
      </c>
      <c r="Q72">
        <v>1.51597</v>
      </c>
      <c r="R72">
        <v>0.554234</v>
      </c>
      <c r="S72">
        <v>0</v>
      </c>
      <c r="T72">
        <v>101.188</v>
      </c>
      <c r="U72">
        <v>45.980400000000003</v>
      </c>
    </row>
    <row r="73" spans="1:21" x14ac:dyDescent="0.25">
      <c r="A73" t="s">
        <v>374</v>
      </c>
      <c r="G73">
        <v>1.2549399999999999</v>
      </c>
      <c r="H73">
        <v>-7.8299999999999995E-2</v>
      </c>
      <c r="I73">
        <v>52.498399999999997</v>
      </c>
      <c r="J73">
        <v>1.77278</v>
      </c>
      <c r="K73">
        <v>0.678427</v>
      </c>
      <c r="L73">
        <v>2.7494000000000001E-2</v>
      </c>
      <c r="M73">
        <v>15.8338</v>
      </c>
      <c r="N73">
        <v>28.516500000000001</v>
      </c>
      <c r="O73">
        <v>2.8063000000000001E-2</v>
      </c>
      <c r="P73">
        <v>-8.8500000000000002E-3</v>
      </c>
      <c r="Q73">
        <v>0.122865</v>
      </c>
      <c r="R73">
        <v>7.6000999999999999E-2</v>
      </c>
      <c r="S73">
        <v>0</v>
      </c>
      <c r="T73">
        <v>100.72199999999999</v>
      </c>
      <c r="U73">
        <v>46.9238</v>
      </c>
    </row>
    <row r="74" spans="1:21" x14ac:dyDescent="0.25">
      <c r="A74" t="s">
        <v>375</v>
      </c>
      <c r="G74">
        <v>1.2703199999999999</v>
      </c>
      <c r="H74">
        <v>0.13906199999999999</v>
      </c>
      <c r="I74">
        <v>49.4407</v>
      </c>
      <c r="J74">
        <v>3.1121400000000001</v>
      </c>
      <c r="K74">
        <v>0.54850200000000005</v>
      </c>
      <c r="L74">
        <v>0.12801199999999999</v>
      </c>
      <c r="M74">
        <v>15.5402</v>
      </c>
      <c r="N74">
        <v>29.258700000000001</v>
      </c>
      <c r="O74">
        <v>0.18074399999999999</v>
      </c>
      <c r="P74">
        <v>7.9568E-2</v>
      </c>
      <c r="Q74">
        <v>0.87064399999999997</v>
      </c>
      <c r="R74">
        <v>-5.0720000000000001E-2</v>
      </c>
      <c r="S74">
        <v>0</v>
      </c>
      <c r="T74">
        <v>100.518</v>
      </c>
      <c r="U74">
        <v>46.287599999999998</v>
      </c>
    </row>
    <row r="75" spans="1:21" x14ac:dyDescent="0.25">
      <c r="A75" t="s">
        <v>376</v>
      </c>
      <c r="G75">
        <v>1.0222199999999999</v>
      </c>
      <c r="H75">
        <v>-7.8450000000000006E-2</v>
      </c>
      <c r="I75">
        <v>51.550699999999999</v>
      </c>
      <c r="J75">
        <v>1.901</v>
      </c>
      <c r="K75">
        <v>0.54243600000000003</v>
      </c>
      <c r="L75">
        <v>6.2146E-2</v>
      </c>
      <c r="M75">
        <v>16.341799999999999</v>
      </c>
      <c r="N75">
        <v>29.239100000000001</v>
      </c>
      <c r="O75">
        <v>-0.12775</v>
      </c>
      <c r="P75">
        <v>2.682E-2</v>
      </c>
      <c r="Q75">
        <v>0.189113</v>
      </c>
      <c r="R75">
        <v>1.3897E-2</v>
      </c>
      <c r="S75">
        <v>0</v>
      </c>
      <c r="T75">
        <v>100.68300000000001</v>
      </c>
      <c r="U75">
        <v>46.813699999999997</v>
      </c>
    </row>
    <row r="76" spans="1:21" x14ac:dyDescent="0.25">
      <c r="A76" t="s">
        <v>377</v>
      </c>
      <c r="G76">
        <v>1.4117599999999999</v>
      </c>
      <c r="H76">
        <v>-7.8189999999999996E-2</v>
      </c>
      <c r="I76">
        <v>57.427100000000003</v>
      </c>
      <c r="J76">
        <v>1.6461600000000001</v>
      </c>
      <c r="K76">
        <v>0.77080899999999997</v>
      </c>
      <c r="L76">
        <v>-4.1489999999999999E-2</v>
      </c>
      <c r="M76">
        <v>13.818899999999999</v>
      </c>
      <c r="N76">
        <v>23.881599999999999</v>
      </c>
      <c r="O76">
        <v>0.34009400000000001</v>
      </c>
      <c r="P76">
        <v>2.7668000000000002E-2</v>
      </c>
      <c r="Q76">
        <v>0.10158</v>
      </c>
      <c r="R76">
        <v>0.13921500000000001</v>
      </c>
      <c r="S76">
        <v>0</v>
      </c>
      <c r="T76">
        <v>99.445300000000003</v>
      </c>
      <c r="U76">
        <v>46.900700000000001</v>
      </c>
    </row>
    <row r="77" spans="1:21" x14ac:dyDescent="0.25">
      <c r="A77" t="s">
        <v>378</v>
      </c>
      <c r="G77">
        <v>1.09796</v>
      </c>
      <c r="H77">
        <v>-7.8310000000000005E-2</v>
      </c>
      <c r="I77">
        <v>51.239800000000002</v>
      </c>
      <c r="J77">
        <v>1.51661</v>
      </c>
      <c r="K77">
        <v>0.317803</v>
      </c>
      <c r="L77">
        <v>6.2514E-2</v>
      </c>
      <c r="M77">
        <v>16.7638</v>
      </c>
      <c r="N77">
        <v>29.653099999999998</v>
      </c>
      <c r="O77">
        <v>0.105668</v>
      </c>
      <c r="P77">
        <v>2.6811000000000001E-2</v>
      </c>
      <c r="Q77">
        <v>0.25607400000000002</v>
      </c>
      <c r="R77">
        <v>-0.10889</v>
      </c>
      <c r="S77">
        <v>0</v>
      </c>
      <c r="T77">
        <v>100.85299999999999</v>
      </c>
      <c r="U77">
        <v>46.861499999999999</v>
      </c>
    </row>
    <row r="78" spans="1:21" x14ac:dyDescent="0.25">
      <c r="A78" t="s">
        <v>379</v>
      </c>
      <c r="G78">
        <v>0.63040600000000002</v>
      </c>
      <c r="H78">
        <v>-7.8270000000000006E-2</v>
      </c>
      <c r="I78">
        <v>51.125999999999998</v>
      </c>
      <c r="J78">
        <v>1.51657</v>
      </c>
      <c r="K78">
        <v>0.98503600000000002</v>
      </c>
      <c r="L78">
        <v>-9.5810000000000006E-2</v>
      </c>
      <c r="M78">
        <v>16.278600000000001</v>
      </c>
      <c r="N78">
        <v>29.593599999999999</v>
      </c>
      <c r="O78">
        <v>-0.12737999999999999</v>
      </c>
      <c r="P78">
        <v>4.4928000000000003E-2</v>
      </c>
      <c r="Q78">
        <v>0.32335199999999997</v>
      </c>
      <c r="R78">
        <v>7.6180999999999999E-2</v>
      </c>
      <c r="S78">
        <v>0</v>
      </c>
      <c r="T78">
        <v>100.273</v>
      </c>
      <c r="U78">
        <v>46.745699999999999</v>
      </c>
    </row>
    <row r="79" spans="1:21" x14ac:dyDescent="0.25">
      <c r="A79" t="s">
        <v>380</v>
      </c>
      <c r="G79">
        <v>1.91049</v>
      </c>
      <c r="H79">
        <v>-7.8570000000000001E-2</v>
      </c>
      <c r="I79">
        <v>56.561100000000003</v>
      </c>
      <c r="J79">
        <v>2.97906</v>
      </c>
      <c r="K79">
        <v>0.64719700000000002</v>
      </c>
      <c r="L79">
        <v>-6.4079999999999998E-2</v>
      </c>
      <c r="M79">
        <v>13.9229</v>
      </c>
      <c r="N79">
        <v>23.058800000000002</v>
      </c>
      <c r="O79">
        <v>2.6269000000000001E-2</v>
      </c>
      <c r="P79">
        <v>-4.5409999999999999E-2</v>
      </c>
      <c r="Q79">
        <v>9.7778000000000004E-2</v>
      </c>
      <c r="R79">
        <v>0.87225399999999997</v>
      </c>
      <c r="S79">
        <v>0</v>
      </c>
      <c r="T79">
        <v>99.887699999999995</v>
      </c>
      <c r="U79">
        <v>46.523200000000003</v>
      </c>
    </row>
    <row r="80" spans="1:21" x14ac:dyDescent="0.25">
      <c r="A80" t="s">
        <v>381</v>
      </c>
      <c r="G80">
        <v>0.94147099999999995</v>
      </c>
      <c r="H80">
        <v>0.14102000000000001</v>
      </c>
      <c r="I80">
        <v>54.3444</v>
      </c>
      <c r="J80">
        <v>1.7111700000000001</v>
      </c>
      <c r="K80">
        <v>0.94362100000000004</v>
      </c>
      <c r="L80">
        <v>-4.2209999999999998E-2</v>
      </c>
      <c r="M80">
        <v>15.7027</v>
      </c>
      <c r="N80">
        <v>27.775300000000001</v>
      </c>
      <c r="O80">
        <v>0.18418100000000001</v>
      </c>
      <c r="P80">
        <v>9.9099000000000007E-2</v>
      </c>
      <c r="Q80">
        <v>0.12352299999999999</v>
      </c>
      <c r="R80">
        <v>-0.16935</v>
      </c>
      <c r="S80">
        <v>0</v>
      </c>
      <c r="T80">
        <v>101.755</v>
      </c>
      <c r="U80">
        <v>47.634099999999997</v>
      </c>
    </row>
    <row r="81" spans="1:21" x14ac:dyDescent="0.25">
      <c r="A81" t="s">
        <v>382</v>
      </c>
      <c r="G81">
        <v>1.17652</v>
      </c>
      <c r="H81">
        <v>0.14205799999999999</v>
      </c>
      <c r="I81">
        <v>55.549700000000001</v>
      </c>
      <c r="J81">
        <v>1.38855</v>
      </c>
      <c r="K81">
        <v>0.58819200000000005</v>
      </c>
      <c r="L81">
        <v>-4.1390000000000003E-2</v>
      </c>
      <c r="M81">
        <v>14.277900000000001</v>
      </c>
      <c r="N81">
        <v>25.935400000000001</v>
      </c>
      <c r="O81">
        <v>0.26229400000000003</v>
      </c>
      <c r="P81">
        <v>-8.4100000000000008E-3</v>
      </c>
      <c r="Q81">
        <v>3.5139999999999998E-2</v>
      </c>
      <c r="R81">
        <v>0.262351</v>
      </c>
      <c r="S81">
        <v>0</v>
      </c>
      <c r="T81">
        <v>99.568299999999994</v>
      </c>
      <c r="U81">
        <v>46.908299999999997</v>
      </c>
    </row>
    <row r="82" spans="1:21" x14ac:dyDescent="0.25">
      <c r="A82" t="s">
        <v>383</v>
      </c>
    </row>
    <row r="83" spans="1:21" x14ac:dyDescent="0.25">
      <c r="A83" t="s">
        <v>384</v>
      </c>
      <c r="F83" t="s">
        <v>272</v>
      </c>
      <c r="G83">
        <f>AVERAGE(G63:G81)</f>
        <v>1.1572490526315791</v>
      </c>
      <c r="H83">
        <f t="shared" ref="H83:U83" si="17">AVERAGE(H63:H81)</f>
        <v>2.4922789473684214E-2</v>
      </c>
      <c r="I83">
        <f t="shared" si="17"/>
        <v>52.445536842105263</v>
      </c>
      <c r="J83">
        <f t="shared" si="17"/>
        <v>2.489181578947369</v>
      </c>
      <c r="K83">
        <f t="shared" si="17"/>
        <v>0.64623210526315789</v>
      </c>
      <c r="L83">
        <f t="shared" si="17"/>
        <v>4.5535210526315782E-2</v>
      </c>
      <c r="M83">
        <f t="shared" si="17"/>
        <v>15.234426315789472</v>
      </c>
      <c r="N83">
        <f t="shared" si="17"/>
        <v>27.957863157894735</v>
      </c>
      <c r="O83">
        <f t="shared" si="17"/>
        <v>6.3728157894736834E-2</v>
      </c>
      <c r="P83">
        <f t="shared" si="17"/>
        <v>1.7189263157894735E-2</v>
      </c>
      <c r="Q83">
        <f t="shared" si="17"/>
        <v>0.44067163157894751</v>
      </c>
      <c r="R83">
        <f t="shared" si="17"/>
        <v>0.1517628947368421</v>
      </c>
      <c r="S83">
        <f t="shared" si="17"/>
        <v>0</v>
      </c>
      <c r="T83">
        <f t="shared" si="17"/>
        <v>100.67423684210526</v>
      </c>
      <c r="U83">
        <f t="shared" si="17"/>
        <v>46.8030052631579</v>
      </c>
    </row>
    <row r="84" spans="1:21" x14ac:dyDescent="0.25">
      <c r="A84" t="s">
        <v>18</v>
      </c>
      <c r="F84" t="s">
        <v>41</v>
      </c>
      <c r="G84">
        <f>STDEV(G63:G81)/SQRT((COUNT(G63:G81)))</f>
        <v>7.1729074570657733E-2</v>
      </c>
      <c r="H84">
        <f t="shared" ref="H84:U84" si="18">STDEV(H63:H81)/SQRT((COUNT(H63:H81)))</f>
        <v>3.0530752621591432E-2</v>
      </c>
      <c r="I84">
        <f t="shared" si="18"/>
        <v>0.57881288698591238</v>
      </c>
      <c r="J84">
        <f t="shared" si="18"/>
        <v>0.2718739132868116</v>
      </c>
      <c r="K84">
        <f t="shared" si="18"/>
        <v>4.8642463719362004E-2</v>
      </c>
      <c r="L84">
        <f t="shared" si="18"/>
        <v>2.2906238594607654E-2</v>
      </c>
      <c r="M84">
        <f t="shared" si="18"/>
        <v>0.19776883795386013</v>
      </c>
      <c r="N84">
        <f t="shared" si="18"/>
        <v>0.42357227848388601</v>
      </c>
      <c r="O84">
        <f t="shared" si="18"/>
        <v>3.4249659898961352E-2</v>
      </c>
      <c r="P84">
        <f t="shared" si="18"/>
        <v>8.1769587991963738E-3</v>
      </c>
      <c r="Q84">
        <f t="shared" si="18"/>
        <v>0.11636607000460665</v>
      </c>
      <c r="R84">
        <f t="shared" si="18"/>
        <v>5.6365191304671797E-2</v>
      </c>
      <c r="S84">
        <f t="shared" si="18"/>
        <v>0</v>
      </c>
      <c r="T84">
        <f t="shared" si="18"/>
        <v>0.1855089281139112</v>
      </c>
      <c r="U84">
        <f t="shared" si="18"/>
        <v>0.12738738759755183</v>
      </c>
    </row>
    <row r="85" spans="1:21" x14ac:dyDescent="0.25">
      <c r="A85" t="s">
        <v>385</v>
      </c>
    </row>
    <row r="86" spans="1:21" x14ac:dyDescent="0.25">
      <c r="A86" t="s">
        <v>386</v>
      </c>
    </row>
    <row r="89" spans="1:21" x14ac:dyDescent="0.25">
      <c r="A89" s="2" t="s">
        <v>402</v>
      </c>
      <c r="G89" s="2" t="s">
        <v>23</v>
      </c>
      <c r="H89" s="2" t="s">
        <v>24</v>
      </c>
      <c r="I89" s="2" t="s">
        <v>25</v>
      </c>
      <c r="J89" s="2" t="s">
        <v>26</v>
      </c>
      <c r="K89" s="2" t="s">
        <v>27</v>
      </c>
      <c r="L89" s="2" t="s">
        <v>28</v>
      </c>
      <c r="M89" s="2" t="s">
        <v>29</v>
      </c>
      <c r="N89" s="2" t="s">
        <v>30</v>
      </c>
      <c r="O89" s="2" t="s">
        <v>31</v>
      </c>
      <c r="P89" s="2" t="s">
        <v>32</v>
      </c>
      <c r="Q89" s="2" t="s">
        <v>33</v>
      </c>
      <c r="R89" s="2" t="s">
        <v>34</v>
      </c>
      <c r="S89" s="2" t="s">
        <v>35</v>
      </c>
      <c r="T89" s="2" t="s">
        <v>36</v>
      </c>
      <c r="U89" s="2" t="s">
        <v>37</v>
      </c>
    </row>
    <row r="90" spans="1:21" x14ac:dyDescent="0.25">
      <c r="A90" t="s">
        <v>1</v>
      </c>
      <c r="G90">
        <v>0.78401200000000004</v>
      </c>
      <c r="H90">
        <v>-7.8100000000000003E-2</v>
      </c>
      <c r="I90">
        <v>58.212400000000002</v>
      </c>
      <c r="J90">
        <v>1.5207599999999999</v>
      </c>
      <c r="K90">
        <v>0.89605500000000005</v>
      </c>
      <c r="L90">
        <v>-0.11007</v>
      </c>
      <c r="M90">
        <v>13.671799999999999</v>
      </c>
      <c r="N90">
        <v>25.021100000000001</v>
      </c>
      <c r="O90">
        <v>0.10785</v>
      </c>
      <c r="P90">
        <v>-2.6290000000000001E-2</v>
      </c>
      <c r="Q90">
        <v>3.6431999999999999E-2</v>
      </c>
      <c r="R90">
        <v>-4.3830000000000001E-2</v>
      </c>
      <c r="S90">
        <v>0</v>
      </c>
      <c r="T90">
        <v>99.992099999999994</v>
      </c>
      <c r="U90">
        <v>47.524700000000003</v>
      </c>
    </row>
    <row r="91" spans="1:21" x14ac:dyDescent="0.25">
      <c r="A91" t="s">
        <v>337</v>
      </c>
      <c r="G91">
        <v>1.16777</v>
      </c>
      <c r="H91">
        <v>-7.8070000000000001E-2</v>
      </c>
      <c r="I91">
        <v>55.140500000000003</v>
      </c>
      <c r="J91">
        <v>1.1982200000000001</v>
      </c>
      <c r="K91">
        <v>0.49527500000000002</v>
      </c>
      <c r="L91">
        <v>-3.9489999999999997E-2</v>
      </c>
      <c r="M91">
        <v>14.435600000000001</v>
      </c>
      <c r="N91">
        <v>28.0151</v>
      </c>
      <c r="O91">
        <v>-0.12579000000000001</v>
      </c>
      <c r="P91">
        <v>9.9670000000000002E-3</v>
      </c>
      <c r="Q91">
        <v>0.14763699999999999</v>
      </c>
      <c r="R91">
        <v>7.9271999999999995E-2</v>
      </c>
      <c r="S91">
        <v>0</v>
      </c>
      <c r="T91">
        <v>100.446</v>
      </c>
      <c r="U91">
        <v>47.430900000000001</v>
      </c>
    </row>
    <row r="92" spans="1:21" x14ac:dyDescent="0.25">
      <c r="A92" t="s">
        <v>338</v>
      </c>
      <c r="G92">
        <v>1.1692100000000001</v>
      </c>
      <c r="H92">
        <v>-7.8070000000000001E-2</v>
      </c>
      <c r="I92">
        <v>56.131700000000002</v>
      </c>
      <c r="J92">
        <v>1.45594</v>
      </c>
      <c r="K92">
        <v>0.98784300000000003</v>
      </c>
      <c r="L92">
        <v>1.3431E-2</v>
      </c>
      <c r="M92">
        <v>13.755699999999999</v>
      </c>
      <c r="N92">
        <v>25.997399999999999</v>
      </c>
      <c r="O92">
        <v>2.9902000000000001E-2</v>
      </c>
      <c r="P92">
        <v>2.8067000000000002E-2</v>
      </c>
      <c r="Q92">
        <v>5.8570999999999998E-2</v>
      </c>
      <c r="R92">
        <v>-4.3900000000000002E-2</v>
      </c>
      <c r="S92">
        <v>0</v>
      </c>
      <c r="T92">
        <v>99.505799999999994</v>
      </c>
      <c r="U92">
        <v>47.061</v>
      </c>
    </row>
    <row r="93" spans="1:21" x14ac:dyDescent="0.25">
      <c r="A93" t="s">
        <v>339</v>
      </c>
      <c r="G93">
        <v>0.70006900000000005</v>
      </c>
      <c r="H93">
        <v>0.36226399999999997</v>
      </c>
      <c r="I93">
        <v>54.249299999999998</v>
      </c>
      <c r="J93">
        <v>0.62088900000000002</v>
      </c>
      <c r="K93">
        <v>0.97707699999999997</v>
      </c>
      <c r="L93">
        <v>3.2665E-2</v>
      </c>
      <c r="M93">
        <v>15.113</v>
      </c>
      <c r="N93">
        <v>29.9284</v>
      </c>
      <c r="O93">
        <v>-0.12520000000000001</v>
      </c>
      <c r="P93">
        <v>4.6245000000000001E-2</v>
      </c>
      <c r="Q93">
        <v>5.9762999999999997E-2</v>
      </c>
      <c r="R93">
        <v>-4.2869999999999998E-2</v>
      </c>
      <c r="S93">
        <v>0</v>
      </c>
      <c r="T93">
        <v>101.922</v>
      </c>
      <c r="U93">
        <v>48.207999999999998</v>
      </c>
    </row>
    <row r="94" spans="1:21" x14ac:dyDescent="0.25">
      <c r="A94" t="s">
        <v>340</v>
      </c>
      <c r="G94">
        <v>0.62825600000000004</v>
      </c>
      <c r="H94">
        <v>0.14131099999999999</v>
      </c>
      <c r="I94">
        <v>52.142600000000002</v>
      </c>
      <c r="J94">
        <v>1.1327400000000001</v>
      </c>
      <c r="K94">
        <v>0.71543199999999996</v>
      </c>
      <c r="L94">
        <v>-2.3439999999999999E-2</v>
      </c>
      <c r="M94">
        <v>15.413500000000001</v>
      </c>
      <c r="N94">
        <v>28.857399999999998</v>
      </c>
      <c r="O94">
        <v>0.10693900000000001</v>
      </c>
      <c r="P94">
        <v>-8.4200000000000004E-3</v>
      </c>
      <c r="Q94">
        <v>1.3271E-2</v>
      </c>
      <c r="R94">
        <v>1.6206999999999999E-2</v>
      </c>
      <c r="S94">
        <v>0</v>
      </c>
      <c r="T94">
        <v>99.1357</v>
      </c>
      <c r="U94">
        <v>46.554000000000002</v>
      </c>
    </row>
    <row r="95" spans="1:21" x14ac:dyDescent="0.25">
      <c r="A95" t="s">
        <v>4</v>
      </c>
      <c r="G95">
        <v>1.1744000000000001</v>
      </c>
      <c r="H95">
        <v>-7.8270000000000006E-2</v>
      </c>
      <c r="I95">
        <v>51.672699999999999</v>
      </c>
      <c r="J95">
        <v>1.3230900000000001</v>
      </c>
      <c r="K95">
        <v>0.54198000000000002</v>
      </c>
      <c r="L95">
        <v>-7.5700000000000003E-3</v>
      </c>
      <c r="M95">
        <v>16.422699999999999</v>
      </c>
      <c r="N95">
        <v>29.5852</v>
      </c>
      <c r="O95">
        <v>0.105923</v>
      </c>
      <c r="P95">
        <v>-8.8199999999999997E-3</v>
      </c>
      <c r="Q95">
        <v>7.8728999999999993E-2</v>
      </c>
      <c r="R95">
        <v>0.13758500000000001</v>
      </c>
      <c r="S95">
        <v>0</v>
      </c>
      <c r="T95">
        <v>100.94799999999999</v>
      </c>
      <c r="U95">
        <v>46.981999999999999</v>
      </c>
    </row>
    <row r="96" spans="1:21" x14ac:dyDescent="0.25">
      <c r="A96" t="s">
        <v>21</v>
      </c>
      <c r="G96">
        <v>0.941133</v>
      </c>
      <c r="H96">
        <v>-7.825E-2</v>
      </c>
      <c r="I96">
        <v>51.143799999999999</v>
      </c>
      <c r="J96">
        <v>1.19404</v>
      </c>
      <c r="K96">
        <v>0.94332700000000003</v>
      </c>
      <c r="L96">
        <v>1.0496999999999999E-2</v>
      </c>
      <c r="M96">
        <v>15.7286</v>
      </c>
      <c r="N96">
        <v>29.488800000000001</v>
      </c>
      <c r="O96">
        <v>2.8369999999999999E-2</v>
      </c>
      <c r="P96">
        <v>-8.7100000000000007E-3</v>
      </c>
      <c r="Q96">
        <v>3.4529999999999998E-2</v>
      </c>
      <c r="R96">
        <v>0.38397900000000001</v>
      </c>
      <c r="S96">
        <v>0</v>
      </c>
      <c r="T96">
        <v>99.810100000000006</v>
      </c>
      <c r="U96">
        <v>46.550600000000003</v>
      </c>
    </row>
    <row r="97" spans="1:21" x14ac:dyDescent="0.25">
      <c r="A97" t="s">
        <v>58</v>
      </c>
      <c r="G97">
        <v>0.70911100000000005</v>
      </c>
      <c r="H97">
        <v>-7.8280000000000002E-2</v>
      </c>
      <c r="I97">
        <v>52.272799999999997</v>
      </c>
      <c r="J97">
        <v>1.7731699999999999</v>
      </c>
      <c r="K97">
        <v>0.49507499999999999</v>
      </c>
      <c r="L97">
        <v>0.01</v>
      </c>
      <c r="M97">
        <v>15.903700000000001</v>
      </c>
      <c r="N97">
        <v>30.0242</v>
      </c>
      <c r="O97">
        <v>0.105889</v>
      </c>
      <c r="P97">
        <v>-2.6700000000000002E-2</v>
      </c>
      <c r="Q97">
        <v>0.16732</v>
      </c>
      <c r="R97">
        <v>-4.6870000000000002E-2</v>
      </c>
      <c r="S97">
        <v>0</v>
      </c>
      <c r="T97">
        <v>101.309</v>
      </c>
      <c r="U97">
        <v>47.3202</v>
      </c>
    </row>
    <row r="98" spans="1:21" x14ac:dyDescent="0.25">
      <c r="G98">
        <v>1.1708799999999999</v>
      </c>
      <c r="H98">
        <v>-7.8060000000000004E-2</v>
      </c>
      <c r="I98">
        <v>55.917900000000003</v>
      </c>
      <c r="J98">
        <v>1.58267</v>
      </c>
      <c r="K98">
        <v>0.94375799999999999</v>
      </c>
      <c r="L98">
        <v>4.8125000000000001E-2</v>
      </c>
      <c r="M98">
        <v>13.7125</v>
      </c>
      <c r="N98">
        <v>27.728899999999999</v>
      </c>
      <c r="O98">
        <v>0.18516299999999999</v>
      </c>
      <c r="P98">
        <v>4.6039999999999998E-2</v>
      </c>
      <c r="Q98">
        <v>-7.5009999999999993E-2</v>
      </c>
      <c r="R98">
        <v>7.8824000000000005E-2</v>
      </c>
      <c r="S98">
        <v>0</v>
      </c>
      <c r="T98">
        <v>101.262</v>
      </c>
      <c r="U98">
        <v>47.782899999999998</v>
      </c>
    </row>
    <row r="99" spans="1:21" x14ac:dyDescent="0.25">
      <c r="A99" t="s">
        <v>388</v>
      </c>
      <c r="G99">
        <v>0.78523399999999999</v>
      </c>
      <c r="H99">
        <v>-7.8229999999999994E-2</v>
      </c>
      <c r="I99">
        <v>55.047600000000003</v>
      </c>
      <c r="J99">
        <v>1.39011</v>
      </c>
      <c r="K99">
        <v>0.45028699999999999</v>
      </c>
      <c r="L99">
        <v>0.171014</v>
      </c>
      <c r="M99">
        <v>14.9201</v>
      </c>
      <c r="N99">
        <v>27.494800000000001</v>
      </c>
      <c r="O99">
        <v>2.9124000000000001E-2</v>
      </c>
      <c r="P99">
        <v>-6.225E-2</v>
      </c>
      <c r="Q99">
        <v>-8.9899999999999997E-3</v>
      </c>
      <c r="R99">
        <v>1.6317999999999999E-2</v>
      </c>
      <c r="S99">
        <v>0</v>
      </c>
      <c r="T99">
        <v>100.155</v>
      </c>
      <c r="U99">
        <v>47.2136</v>
      </c>
    </row>
    <row r="100" spans="1:21" x14ac:dyDescent="0.25">
      <c r="A100" t="s">
        <v>389</v>
      </c>
      <c r="G100">
        <v>0.71084700000000001</v>
      </c>
      <c r="H100">
        <v>-7.8439999999999996E-2</v>
      </c>
      <c r="I100">
        <v>49.125399999999999</v>
      </c>
      <c r="J100">
        <v>1.4488700000000001</v>
      </c>
      <c r="K100">
        <v>0.85431500000000005</v>
      </c>
      <c r="L100">
        <v>-4.4749999999999998E-2</v>
      </c>
      <c r="M100">
        <v>17.014199999999999</v>
      </c>
      <c r="N100">
        <v>29.7577</v>
      </c>
      <c r="O100">
        <v>2.7212E-2</v>
      </c>
      <c r="P100">
        <v>4.4343E-2</v>
      </c>
      <c r="Q100">
        <v>1.0913000000000001E-2</v>
      </c>
      <c r="R100">
        <v>0.32016</v>
      </c>
      <c r="S100">
        <v>0</v>
      </c>
      <c r="T100">
        <v>99.190799999999996</v>
      </c>
      <c r="U100">
        <v>45.899099999999997</v>
      </c>
    </row>
    <row r="101" spans="1:21" x14ac:dyDescent="0.25">
      <c r="A101" t="s">
        <v>390</v>
      </c>
      <c r="G101">
        <v>1.5613300000000001</v>
      </c>
      <c r="H101">
        <v>-7.8259999999999996E-2</v>
      </c>
      <c r="I101">
        <v>50.563800000000001</v>
      </c>
      <c r="J101">
        <v>1.70791</v>
      </c>
      <c r="K101">
        <v>0.94879599999999997</v>
      </c>
      <c r="L101">
        <v>-4.2880000000000001E-2</v>
      </c>
      <c r="M101">
        <v>15.9918</v>
      </c>
      <c r="N101">
        <v>29.8034</v>
      </c>
      <c r="O101">
        <v>2.8173E-2</v>
      </c>
      <c r="P101">
        <v>-2.664E-2</v>
      </c>
      <c r="Q101">
        <v>5.6432999999999997E-2</v>
      </c>
      <c r="R101">
        <v>7.6161000000000006E-2</v>
      </c>
      <c r="S101">
        <v>0</v>
      </c>
      <c r="T101">
        <v>100.59</v>
      </c>
      <c r="U101">
        <v>46.664499999999997</v>
      </c>
    </row>
    <row r="102" spans="1:21" x14ac:dyDescent="0.25">
      <c r="A102" t="s">
        <v>391</v>
      </c>
      <c r="G102">
        <v>1.7951699999999999</v>
      </c>
      <c r="H102">
        <v>-7.8259999999999996E-2</v>
      </c>
      <c r="I102">
        <v>53.559800000000003</v>
      </c>
      <c r="J102">
        <v>1.38774</v>
      </c>
      <c r="K102">
        <v>0.54567299999999996</v>
      </c>
      <c r="L102">
        <v>4.5823999999999997E-2</v>
      </c>
      <c r="M102">
        <v>16.118500000000001</v>
      </c>
      <c r="N102">
        <v>28.054400000000001</v>
      </c>
      <c r="O102">
        <v>0.106139</v>
      </c>
      <c r="P102">
        <v>9.221E-3</v>
      </c>
      <c r="Q102">
        <v>-3.2079999999999997E-2</v>
      </c>
      <c r="R102">
        <v>0.138021</v>
      </c>
      <c r="S102">
        <v>0</v>
      </c>
      <c r="T102">
        <v>101.65</v>
      </c>
      <c r="U102">
        <v>47.331400000000002</v>
      </c>
    </row>
    <row r="103" spans="1:21" x14ac:dyDescent="0.25">
      <c r="A103" t="s">
        <v>392</v>
      </c>
      <c r="G103">
        <v>1.1793400000000001</v>
      </c>
      <c r="H103">
        <v>-7.843E-2</v>
      </c>
      <c r="I103">
        <v>50.404299999999999</v>
      </c>
      <c r="J103">
        <v>1.7699800000000001</v>
      </c>
      <c r="K103">
        <v>0.94835400000000003</v>
      </c>
      <c r="L103">
        <v>2.5569999999999999E-2</v>
      </c>
      <c r="M103">
        <v>16.834</v>
      </c>
      <c r="N103">
        <v>30.098400000000002</v>
      </c>
      <c r="O103">
        <v>0.493087</v>
      </c>
      <c r="P103">
        <v>-9.2399999999999999E-3</v>
      </c>
      <c r="Q103">
        <v>5.4986E-2</v>
      </c>
      <c r="R103">
        <v>1.2838E-2</v>
      </c>
      <c r="S103">
        <v>0</v>
      </c>
      <c r="T103">
        <v>101.733</v>
      </c>
      <c r="U103">
        <v>46.988999999999997</v>
      </c>
    </row>
    <row r="104" spans="1:21" x14ac:dyDescent="0.25">
      <c r="A104" t="s">
        <v>393</v>
      </c>
      <c r="G104">
        <v>0.70336500000000002</v>
      </c>
      <c r="H104">
        <v>-7.8119999999999995E-2</v>
      </c>
      <c r="I104">
        <v>51.510599999999997</v>
      </c>
      <c r="J104">
        <v>0.68287699999999996</v>
      </c>
      <c r="K104">
        <v>0.71392</v>
      </c>
      <c r="L104">
        <v>-4.0570000000000002E-2</v>
      </c>
      <c r="M104">
        <v>16.0212</v>
      </c>
      <c r="N104">
        <v>31.3157</v>
      </c>
      <c r="O104">
        <v>0.107185</v>
      </c>
      <c r="P104">
        <v>9.5930000000000008E-3</v>
      </c>
      <c r="Q104">
        <v>0.124835</v>
      </c>
      <c r="R104">
        <v>0.13963100000000001</v>
      </c>
      <c r="S104">
        <v>0</v>
      </c>
      <c r="T104">
        <v>101.21</v>
      </c>
      <c r="U104">
        <v>47.411900000000003</v>
      </c>
    </row>
    <row r="105" spans="1:21" x14ac:dyDescent="0.25">
      <c r="A105" t="s">
        <v>394</v>
      </c>
      <c r="G105">
        <v>1.4093100000000001</v>
      </c>
      <c r="H105">
        <v>-7.8329999999999997E-2</v>
      </c>
      <c r="I105">
        <v>52.819600000000001</v>
      </c>
      <c r="J105">
        <v>1.3870899999999999</v>
      </c>
      <c r="K105">
        <v>0.76894700000000005</v>
      </c>
      <c r="L105">
        <v>0.16881699999999999</v>
      </c>
      <c r="M105">
        <v>16.442599999999999</v>
      </c>
      <c r="N105">
        <v>28.282900000000001</v>
      </c>
      <c r="O105">
        <v>-4.972E-2</v>
      </c>
      <c r="P105">
        <v>2.6953999999999999E-2</v>
      </c>
      <c r="Q105">
        <v>7.8530000000000003E-2</v>
      </c>
      <c r="R105">
        <v>0.19885900000000001</v>
      </c>
      <c r="S105">
        <v>0</v>
      </c>
      <c r="T105">
        <v>101.456</v>
      </c>
      <c r="U105">
        <v>47.190100000000001</v>
      </c>
    </row>
    <row r="106" spans="1:21" x14ac:dyDescent="0.25">
      <c r="A106" t="s">
        <v>395</v>
      </c>
      <c r="G106">
        <v>0.70714500000000002</v>
      </c>
      <c r="H106">
        <v>-7.8079999999999997E-2</v>
      </c>
      <c r="I106">
        <v>57.448599999999999</v>
      </c>
      <c r="J106">
        <v>1.3261099999999999</v>
      </c>
      <c r="K106">
        <v>0.31597900000000001</v>
      </c>
      <c r="L106">
        <v>1.3148E-2</v>
      </c>
      <c r="M106">
        <v>13.754300000000001</v>
      </c>
      <c r="N106">
        <v>27.579899999999999</v>
      </c>
      <c r="O106">
        <v>0.18540000000000001</v>
      </c>
      <c r="P106">
        <v>-2.6030000000000001E-2</v>
      </c>
      <c r="Q106">
        <v>0.124926</v>
      </c>
      <c r="R106">
        <v>0.14066500000000001</v>
      </c>
      <c r="S106">
        <v>0</v>
      </c>
      <c r="T106">
        <v>101.492</v>
      </c>
      <c r="U106">
        <v>48.183999999999997</v>
      </c>
    </row>
    <row r="107" spans="1:21" x14ac:dyDescent="0.25">
      <c r="A107" t="s">
        <v>396</v>
      </c>
      <c r="G107">
        <v>1.1787700000000001</v>
      </c>
      <c r="H107">
        <v>-7.8399999999999997E-2</v>
      </c>
      <c r="I107">
        <v>51.690399999999997</v>
      </c>
      <c r="J107">
        <v>1.3871</v>
      </c>
      <c r="K107">
        <v>0.72376200000000002</v>
      </c>
      <c r="L107">
        <v>0.16783799999999999</v>
      </c>
      <c r="M107">
        <v>16.837199999999999</v>
      </c>
      <c r="N107">
        <v>26.697099999999999</v>
      </c>
      <c r="O107">
        <v>2.7519999999999999E-2</v>
      </c>
      <c r="P107">
        <v>-9.11E-3</v>
      </c>
      <c r="Q107">
        <v>0.10016</v>
      </c>
      <c r="R107">
        <v>7.4916999999999997E-2</v>
      </c>
      <c r="S107">
        <v>0</v>
      </c>
      <c r="T107">
        <v>98.797200000000004</v>
      </c>
      <c r="U107">
        <v>45.8705</v>
      </c>
    </row>
    <row r="108" spans="1:21" x14ac:dyDescent="0.25">
      <c r="A108" t="s">
        <v>397</v>
      </c>
      <c r="G108">
        <v>1.0215000000000001</v>
      </c>
      <c r="H108">
        <v>-7.8329999999999997E-2</v>
      </c>
      <c r="I108">
        <v>51.2941</v>
      </c>
      <c r="J108">
        <v>1.5783499999999999</v>
      </c>
      <c r="K108">
        <v>0.81117499999999998</v>
      </c>
      <c r="L108">
        <v>0.115176</v>
      </c>
      <c r="M108">
        <v>16.359400000000001</v>
      </c>
      <c r="N108">
        <v>29.8733</v>
      </c>
      <c r="O108">
        <v>-4.9939999999999998E-2</v>
      </c>
      <c r="P108">
        <v>8.9460000000000008E-3</v>
      </c>
      <c r="Q108">
        <v>7.8122999999999998E-2</v>
      </c>
      <c r="R108">
        <v>0.25983699999999998</v>
      </c>
      <c r="S108">
        <v>0</v>
      </c>
      <c r="T108">
        <v>101.27200000000001</v>
      </c>
      <c r="U108">
        <v>47.0548</v>
      </c>
    </row>
    <row r="109" spans="1:21" x14ac:dyDescent="0.25">
      <c r="A109" t="s">
        <v>398</v>
      </c>
    </row>
    <row r="110" spans="1:21" x14ac:dyDescent="0.25">
      <c r="A110" t="s">
        <v>399</v>
      </c>
      <c r="F110" t="s">
        <v>272</v>
      </c>
      <c r="G110">
        <f>AVERAGE(G90:G108)</f>
        <v>1.0261501052631579</v>
      </c>
      <c r="H110">
        <f t="shared" ref="H110:U110" si="19">AVERAGE(H90:H108)</f>
        <v>-4.3495000000000006E-2</v>
      </c>
      <c r="I110">
        <f t="shared" si="19"/>
        <v>53.176205263157897</v>
      </c>
      <c r="J110">
        <f t="shared" si="19"/>
        <v>1.3614555789473686</v>
      </c>
      <c r="K110">
        <f t="shared" si="19"/>
        <v>0.74089631578947379</v>
      </c>
      <c r="L110">
        <f t="shared" si="19"/>
        <v>2.7017631578947366E-2</v>
      </c>
      <c r="M110">
        <f t="shared" si="19"/>
        <v>15.497389473684208</v>
      </c>
      <c r="N110">
        <f t="shared" si="19"/>
        <v>28.61074210526316</v>
      </c>
      <c r="O110">
        <f t="shared" si="19"/>
        <v>6.9643473684210533E-2</v>
      </c>
      <c r="P110">
        <f t="shared" si="19"/>
        <v>9.0347368421052603E-4</v>
      </c>
      <c r="Q110">
        <f t="shared" si="19"/>
        <v>5.8372578947368407E-2</v>
      </c>
      <c r="R110">
        <f t="shared" si="19"/>
        <v>9.9779157894736847E-2</v>
      </c>
      <c r="S110">
        <f t="shared" si="19"/>
        <v>0</v>
      </c>
      <c r="T110">
        <f t="shared" si="19"/>
        <v>100.6250894736842</v>
      </c>
      <c r="U110">
        <f t="shared" si="19"/>
        <v>47.117010526315788</v>
      </c>
    </row>
    <row r="111" spans="1:21" x14ac:dyDescent="0.25">
      <c r="A111" t="s">
        <v>18</v>
      </c>
      <c r="F111" t="s">
        <v>41</v>
      </c>
      <c r="G111">
        <f>STDEV(G90:G108)/SQRT((COUNT(G90:G108)))</f>
        <v>7.5496051454894617E-2</v>
      </c>
      <c r="H111">
        <f t="shared" ref="H111:U111" si="20">STDEV(H90:H108)/SQRT((COUNT(H90:H108)))</f>
        <v>2.5323035842387726E-2</v>
      </c>
      <c r="I111">
        <f t="shared" si="20"/>
        <v>0.58332549335451789</v>
      </c>
      <c r="J111">
        <f t="shared" si="20"/>
        <v>7.083044275750397E-2</v>
      </c>
      <c r="K111">
        <f t="shared" si="20"/>
        <v>4.8151077289209379E-2</v>
      </c>
      <c r="L111">
        <f t="shared" si="20"/>
        <v>1.8078766316202304E-2</v>
      </c>
      <c r="M111">
        <f t="shared" si="20"/>
        <v>0.26326818024722681</v>
      </c>
      <c r="N111">
        <f t="shared" si="20"/>
        <v>0.36917763908415929</v>
      </c>
      <c r="O111">
        <f t="shared" si="20"/>
        <v>3.1025177395986748E-2</v>
      </c>
      <c r="P111">
        <f t="shared" si="20"/>
        <v>6.6532898789005744E-3</v>
      </c>
      <c r="Q111">
        <f t="shared" si="20"/>
        <v>1.4049326791079656E-2</v>
      </c>
      <c r="R111">
        <f t="shared" si="20"/>
        <v>2.8489796346021782E-2</v>
      </c>
      <c r="S111">
        <f t="shared" si="20"/>
        <v>0</v>
      </c>
      <c r="T111">
        <f t="shared" si="20"/>
        <v>0.22509732708433258</v>
      </c>
      <c r="U111">
        <f t="shared" si="20"/>
        <v>0.14456058441685846</v>
      </c>
    </row>
    <row r="112" spans="1:21" x14ac:dyDescent="0.25">
      <c r="A112" t="s">
        <v>400</v>
      </c>
    </row>
    <row r="113" spans="1:21" x14ac:dyDescent="0.25">
      <c r="A113" t="s">
        <v>401</v>
      </c>
    </row>
    <row r="116" spans="1:21" x14ac:dyDescent="0.25">
      <c r="A116" s="2" t="s">
        <v>418</v>
      </c>
      <c r="G116" s="2" t="s">
        <v>23</v>
      </c>
      <c r="H116" s="2" t="s">
        <v>24</v>
      </c>
      <c r="I116" s="2" t="s">
        <v>25</v>
      </c>
      <c r="J116" s="2" t="s">
        <v>26</v>
      </c>
      <c r="K116" s="2" t="s">
        <v>27</v>
      </c>
      <c r="L116" s="2" t="s">
        <v>28</v>
      </c>
      <c r="M116" s="2" t="s">
        <v>29</v>
      </c>
      <c r="N116" s="2" t="s">
        <v>30</v>
      </c>
      <c r="O116" s="2" t="s">
        <v>31</v>
      </c>
      <c r="P116" s="2" t="s">
        <v>32</v>
      </c>
      <c r="Q116" s="2" t="s">
        <v>33</v>
      </c>
      <c r="R116" s="2" t="s">
        <v>34</v>
      </c>
      <c r="S116" s="2" t="s">
        <v>35</v>
      </c>
      <c r="T116" s="2" t="s">
        <v>36</v>
      </c>
      <c r="U116" s="2" t="s">
        <v>37</v>
      </c>
    </row>
    <row r="117" spans="1:21" x14ac:dyDescent="0.25">
      <c r="A117" t="s">
        <v>1</v>
      </c>
      <c r="G117">
        <v>1.1711499999999999</v>
      </c>
      <c r="H117">
        <v>0.14091600000000001</v>
      </c>
      <c r="I117">
        <v>53.152700000000003</v>
      </c>
      <c r="J117">
        <v>0.81136699999999995</v>
      </c>
      <c r="K117">
        <v>0.40667399999999998</v>
      </c>
      <c r="L117">
        <v>8.2427E-2</v>
      </c>
      <c r="M117">
        <v>16.354099999999999</v>
      </c>
      <c r="N117">
        <v>29.108599999999999</v>
      </c>
      <c r="O117">
        <v>0.184642</v>
      </c>
      <c r="P117">
        <v>9.4129999999999995E-3</v>
      </c>
      <c r="Q117">
        <v>0.10205</v>
      </c>
      <c r="R117">
        <v>7.7383999999999994E-2</v>
      </c>
      <c r="S117">
        <v>0</v>
      </c>
      <c r="T117">
        <v>101.601</v>
      </c>
      <c r="U117">
        <v>47.527000000000001</v>
      </c>
    </row>
    <row r="118" spans="1:21" x14ac:dyDescent="0.25">
      <c r="A118" t="s">
        <v>337</v>
      </c>
      <c r="G118">
        <v>1.09883</v>
      </c>
      <c r="H118">
        <v>-7.8310000000000005E-2</v>
      </c>
      <c r="I118">
        <v>49.5002</v>
      </c>
      <c r="J118">
        <v>1.9640200000000001</v>
      </c>
      <c r="K118">
        <v>0.90110199999999996</v>
      </c>
      <c r="L118">
        <v>0.167771</v>
      </c>
      <c r="M118">
        <v>16.3689</v>
      </c>
      <c r="N118">
        <v>31.645099999999999</v>
      </c>
      <c r="O118">
        <v>-0.12775</v>
      </c>
      <c r="P118">
        <v>8.8920000000000006E-3</v>
      </c>
      <c r="Q118">
        <v>0.144478</v>
      </c>
      <c r="R118">
        <v>7.5290999999999997E-2</v>
      </c>
      <c r="S118">
        <v>0</v>
      </c>
      <c r="T118">
        <v>101.669</v>
      </c>
      <c r="U118">
        <v>47.063800000000001</v>
      </c>
    </row>
    <row r="119" spans="1:21" x14ac:dyDescent="0.25">
      <c r="A119" t="s">
        <v>338</v>
      </c>
      <c r="G119">
        <v>0.86616199999999999</v>
      </c>
      <c r="H119">
        <v>-7.8390000000000001E-2</v>
      </c>
      <c r="I119">
        <v>48.731999999999999</v>
      </c>
      <c r="J119">
        <v>1.5145900000000001</v>
      </c>
      <c r="K119">
        <v>0.45170900000000003</v>
      </c>
      <c r="L119">
        <v>6.1366999999999998E-2</v>
      </c>
      <c r="M119">
        <v>17.251100000000001</v>
      </c>
      <c r="N119">
        <v>30.9391</v>
      </c>
      <c r="O119">
        <v>0.105035</v>
      </c>
      <c r="P119">
        <v>2.6502000000000001E-2</v>
      </c>
      <c r="Q119">
        <v>7.7658000000000005E-2</v>
      </c>
      <c r="R119">
        <v>7.4542999999999998E-2</v>
      </c>
      <c r="S119">
        <v>0</v>
      </c>
      <c r="T119">
        <v>100.021</v>
      </c>
      <c r="U119">
        <v>46.230400000000003</v>
      </c>
    </row>
    <row r="120" spans="1:21" x14ac:dyDescent="0.25">
      <c r="A120" t="s">
        <v>339</v>
      </c>
      <c r="G120">
        <v>1.01884</v>
      </c>
      <c r="H120">
        <v>-7.8350000000000003E-2</v>
      </c>
      <c r="I120">
        <v>49.018799999999999</v>
      </c>
      <c r="J120">
        <v>1.3876500000000001</v>
      </c>
      <c r="K120">
        <v>0.89888299999999999</v>
      </c>
      <c r="L120">
        <v>2.6633E-2</v>
      </c>
      <c r="M120">
        <v>17.895299999999999</v>
      </c>
      <c r="N120">
        <v>31.412700000000001</v>
      </c>
      <c r="O120">
        <v>0.10537299999999999</v>
      </c>
      <c r="P120">
        <v>-9.1000000000000004E-3</v>
      </c>
      <c r="Q120">
        <v>0.25591799999999998</v>
      </c>
      <c r="R120">
        <v>-0.10943</v>
      </c>
      <c r="S120">
        <v>0</v>
      </c>
      <c r="T120">
        <v>101.82299999999999</v>
      </c>
      <c r="U120">
        <v>46.993699999999997</v>
      </c>
    </row>
    <row r="121" spans="1:21" x14ac:dyDescent="0.25">
      <c r="A121" t="s">
        <v>340</v>
      </c>
      <c r="G121">
        <v>0.62875999999999999</v>
      </c>
      <c r="H121">
        <v>0.14241000000000001</v>
      </c>
      <c r="I121">
        <v>57.508299999999998</v>
      </c>
      <c r="J121">
        <v>1.07043</v>
      </c>
      <c r="K121">
        <v>0.89425100000000002</v>
      </c>
      <c r="L121">
        <v>1.3302E-2</v>
      </c>
      <c r="M121">
        <v>14.966799999999999</v>
      </c>
      <c r="N121">
        <v>26.278600000000001</v>
      </c>
      <c r="O121">
        <v>-4.8120000000000003E-2</v>
      </c>
      <c r="P121">
        <v>-8.1499999999999993E-3</v>
      </c>
      <c r="Q121">
        <v>5.8656E-2</v>
      </c>
      <c r="R121">
        <v>7.9069E-2</v>
      </c>
      <c r="S121">
        <v>0</v>
      </c>
      <c r="T121">
        <v>101.584</v>
      </c>
      <c r="U121">
        <v>48.136400000000002</v>
      </c>
    </row>
    <row r="122" spans="1:21" x14ac:dyDescent="0.25">
      <c r="A122" t="s">
        <v>4</v>
      </c>
      <c r="G122">
        <v>0.62826499999999996</v>
      </c>
      <c r="H122">
        <v>-7.8189999999999996E-2</v>
      </c>
      <c r="I122">
        <v>49.671599999999998</v>
      </c>
      <c r="J122">
        <v>1.00346</v>
      </c>
      <c r="K122">
        <v>0.89337100000000003</v>
      </c>
      <c r="L122">
        <v>4.6517000000000003E-2</v>
      </c>
      <c r="M122">
        <v>16.101800000000001</v>
      </c>
      <c r="N122">
        <v>30.787299999999998</v>
      </c>
      <c r="O122">
        <v>0.18432299999999999</v>
      </c>
      <c r="P122">
        <v>-2.6540000000000001E-2</v>
      </c>
      <c r="Q122">
        <v>-9.4400000000000005E-3</v>
      </c>
      <c r="R122">
        <v>7.7007999999999993E-2</v>
      </c>
      <c r="S122">
        <v>0</v>
      </c>
      <c r="T122">
        <v>99.279399999999995</v>
      </c>
      <c r="U122">
        <v>46.301499999999997</v>
      </c>
    </row>
    <row r="123" spans="1:21" x14ac:dyDescent="0.25">
      <c r="A123" t="s">
        <v>21</v>
      </c>
      <c r="G123">
        <v>1.1830000000000001</v>
      </c>
      <c r="H123">
        <v>-7.8409999999999994E-2</v>
      </c>
      <c r="I123">
        <v>52.580599999999997</v>
      </c>
      <c r="J123">
        <v>2.6701999999999999</v>
      </c>
      <c r="K123">
        <v>0.90587399999999996</v>
      </c>
      <c r="L123">
        <v>4.3299999999999998E-2</v>
      </c>
      <c r="M123">
        <v>15.984400000000001</v>
      </c>
      <c r="N123">
        <v>28.6157</v>
      </c>
      <c r="O123">
        <v>-5.0509999999999999E-2</v>
      </c>
      <c r="P123">
        <v>8.763E-3</v>
      </c>
      <c r="Q123">
        <v>7.7199000000000004E-2</v>
      </c>
      <c r="R123">
        <v>-4.836E-2</v>
      </c>
      <c r="S123">
        <v>0</v>
      </c>
      <c r="T123">
        <v>101.892</v>
      </c>
      <c r="U123">
        <v>47.274099999999997</v>
      </c>
    </row>
    <row r="124" spans="1:21" x14ac:dyDescent="0.25">
      <c r="A124" t="s">
        <v>403</v>
      </c>
      <c r="G124">
        <v>1.3189900000000001</v>
      </c>
      <c r="H124">
        <v>-7.8030000000000002E-2</v>
      </c>
      <c r="I124">
        <v>53.9833</v>
      </c>
      <c r="J124">
        <v>0.81293099999999996</v>
      </c>
      <c r="K124">
        <v>0.89681999999999995</v>
      </c>
      <c r="L124">
        <v>6.6825999999999997E-2</v>
      </c>
      <c r="M124">
        <v>15.156499999999999</v>
      </c>
      <c r="N124">
        <v>29.1569</v>
      </c>
      <c r="O124">
        <v>0.10789899999999999</v>
      </c>
      <c r="P124">
        <v>9.9349999999999994E-3</v>
      </c>
      <c r="Q124">
        <v>-7.8300000000000002E-3</v>
      </c>
      <c r="R124">
        <v>1.7739999999999999E-2</v>
      </c>
      <c r="S124">
        <v>0</v>
      </c>
      <c r="T124">
        <v>101.44199999999999</v>
      </c>
      <c r="U124">
        <v>47.681199999999997</v>
      </c>
    </row>
    <row r="125" spans="1:21" x14ac:dyDescent="0.25">
      <c r="G125">
        <v>1.10748</v>
      </c>
      <c r="H125">
        <v>-7.8520000000000006E-2</v>
      </c>
      <c r="I125">
        <v>52.2316</v>
      </c>
      <c r="J125">
        <v>2.1535899999999999</v>
      </c>
      <c r="K125">
        <v>0.50053999999999998</v>
      </c>
      <c r="L125">
        <v>7.2500000000000004E-3</v>
      </c>
      <c r="M125">
        <v>16.436299999999999</v>
      </c>
      <c r="N125">
        <v>28.854399999999998</v>
      </c>
      <c r="O125">
        <v>0.104384</v>
      </c>
      <c r="P125">
        <v>9.7962999999999995E-2</v>
      </c>
      <c r="Q125">
        <v>0.32060499999999997</v>
      </c>
      <c r="R125">
        <v>0.258052</v>
      </c>
      <c r="S125">
        <v>0</v>
      </c>
      <c r="T125">
        <v>101.994</v>
      </c>
      <c r="U125">
        <v>47.235700000000001</v>
      </c>
    </row>
    <row r="126" spans="1:21" x14ac:dyDescent="0.25">
      <c r="A126" t="s">
        <v>404</v>
      </c>
      <c r="G126">
        <v>0.71591400000000005</v>
      </c>
      <c r="H126">
        <v>-7.843E-2</v>
      </c>
      <c r="I126">
        <v>53.958399999999997</v>
      </c>
      <c r="J126">
        <v>2.86205</v>
      </c>
      <c r="K126">
        <v>0.85927900000000002</v>
      </c>
      <c r="L126">
        <v>0.11382100000000001</v>
      </c>
      <c r="M126">
        <v>14.024699999999999</v>
      </c>
      <c r="N126">
        <v>26.440999999999999</v>
      </c>
      <c r="O126">
        <v>2.7342999999999999E-2</v>
      </c>
      <c r="P126">
        <v>4.4964999999999998E-2</v>
      </c>
      <c r="Q126">
        <v>0.121424</v>
      </c>
      <c r="R126">
        <v>7.5024999999999994E-2</v>
      </c>
      <c r="S126">
        <v>0</v>
      </c>
      <c r="T126">
        <v>99.165499999999994</v>
      </c>
      <c r="U126">
        <v>46.418700000000001</v>
      </c>
    </row>
    <row r="127" spans="1:21" x14ac:dyDescent="0.25">
      <c r="A127" t="s">
        <v>405</v>
      </c>
      <c r="G127">
        <v>0.87656199999999995</v>
      </c>
      <c r="H127">
        <v>0.141598</v>
      </c>
      <c r="I127">
        <v>55.507800000000003</v>
      </c>
      <c r="J127">
        <v>3.3100900000000002</v>
      </c>
      <c r="K127">
        <v>0.68269599999999997</v>
      </c>
      <c r="L127">
        <v>-6.2269999999999999E-2</v>
      </c>
      <c r="M127">
        <v>13.1572</v>
      </c>
      <c r="N127">
        <v>24.4148</v>
      </c>
      <c r="O127">
        <v>-0.12809999999999999</v>
      </c>
      <c r="P127">
        <v>4.5026999999999998E-2</v>
      </c>
      <c r="Q127">
        <v>0.56352100000000005</v>
      </c>
      <c r="R127">
        <v>0.1363</v>
      </c>
      <c r="S127">
        <v>0</v>
      </c>
      <c r="T127">
        <v>98.645200000000003</v>
      </c>
      <c r="U127">
        <v>46.337200000000003</v>
      </c>
    </row>
    <row r="128" spans="1:21" x14ac:dyDescent="0.25">
      <c r="A128" t="s">
        <v>406</v>
      </c>
      <c r="G128">
        <v>1.1713899999999999</v>
      </c>
      <c r="H128">
        <v>-7.825E-2</v>
      </c>
      <c r="I128">
        <v>49.451300000000003</v>
      </c>
      <c r="J128">
        <v>1.32423</v>
      </c>
      <c r="K128">
        <v>0.94363600000000003</v>
      </c>
      <c r="L128">
        <v>6.3239000000000004E-2</v>
      </c>
      <c r="M128">
        <v>16.862200000000001</v>
      </c>
      <c r="N128">
        <v>30.936699999999998</v>
      </c>
      <c r="O128">
        <v>2.8228E-2</v>
      </c>
      <c r="P128">
        <v>4.4807E-2</v>
      </c>
      <c r="Q128">
        <v>0.123317</v>
      </c>
      <c r="R128">
        <v>-4.6850000000000003E-2</v>
      </c>
      <c r="S128">
        <v>0</v>
      </c>
      <c r="T128">
        <v>100.824</v>
      </c>
      <c r="U128">
        <v>46.7119</v>
      </c>
    </row>
    <row r="129" spans="1:21" x14ac:dyDescent="0.25">
      <c r="A129" t="s">
        <v>407</v>
      </c>
    </row>
    <row r="130" spans="1:21" x14ac:dyDescent="0.25">
      <c r="A130" t="s">
        <v>408</v>
      </c>
      <c r="F130" t="s">
        <v>272</v>
      </c>
      <c r="G130">
        <f>AVERAGE(G117:G128)</f>
        <v>0.98211191666666675</v>
      </c>
      <c r="H130">
        <f t="shared" ref="H130:U130" si="21">AVERAGE(H117:H128)</f>
        <v>-2.3329666666666662E-2</v>
      </c>
      <c r="I130">
        <f t="shared" si="21"/>
        <v>52.108050000000013</v>
      </c>
      <c r="J130">
        <f t="shared" si="21"/>
        <v>1.7403839999999997</v>
      </c>
      <c r="K130">
        <f t="shared" si="21"/>
        <v>0.76956958333333325</v>
      </c>
      <c r="L130">
        <f t="shared" si="21"/>
        <v>5.2515249999999992E-2</v>
      </c>
      <c r="M130">
        <f t="shared" si="21"/>
        <v>15.879941666666662</v>
      </c>
      <c r="N130">
        <f t="shared" si="21"/>
        <v>29.049241666666664</v>
      </c>
      <c r="O130">
        <f t="shared" si="21"/>
        <v>4.1062250000000002E-2</v>
      </c>
      <c r="P130">
        <f t="shared" si="21"/>
        <v>2.1039749999999999E-2</v>
      </c>
      <c r="Q130">
        <f t="shared" si="21"/>
        <v>0.15229633333333331</v>
      </c>
      <c r="R130">
        <f t="shared" si="21"/>
        <v>5.5481000000000003E-2</v>
      </c>
      <c r="S130">
        <f t="shared" si="21"/>
        <v>0</v>
      </c>
      <c r="T130">
        <f t="shared" si="21"/>
        <v>100.82834166666667</v>
      </c>
      <c r="U130">
        <f t="shared" si="21"/>
        <v>46.992633333333337</v>
      </c>
    </row>
    <row r="131" spans="1:21" x14ac:dyDescent="0.25">
      <c r="A131" t="s">
        <v>409</v>
      </c>
      <c r="F131" t="s">
        <v>41</v>
      </c>
      <c r="G131">
        <f>STDEV(G117:G128)/SQRT((COUNT(G117:G128)))</f>
        <v>6.7510122170617887E-2</v>
      </c>
      <c r="H131">
        <f t="shared" ref="H131:U131" si="22">STDEV(H117:H128)/SQRT((COUNT(H117:H128)))</f>
        <v>2.871793524150637E-2</v>
      </c>
      <c r="I131">
        <f t="shared" si="22"/>
        <v>0.82447361301657562</v>
      </c>
      <c r="J131">
        <f t="shared" si="22"/>
        <v>0.2441923445347518</v>
      </c>
      <c r="K131">
        <f t="shared" si="22"/>
        <v>5.8430607199643887E-2</v>
      </c>
      <c r="L131">
        <f t="shared" si="22"/>
        <v>1.6488795940809372E-2</v>
      </c>
      <c r="M131">
        <f t="shared" si="22"/>
        <v>0.3887878290000028</v>
      </c>
      <c r="N131">
        <f t="shared" si="22"/>
        <v>0.66672986902587661</v>
      </c>
      <c r="O131">
        <f t="shared" si="22"/>
        <v>3.1580740275288462E-2</v>
      </c>
      <c r="P131">
        <f t="shared" si="22"/>
        <v>9.6298039338775857E-3</v>
      </c>
      <c r="Q131">
        <f t="shared" si="22"/>
        <v>4.6411188655475555E-2</v>
      </c>
      <c r="R131">
        <f t="shared" si="22"/>
        <v>2.7534914393668751E-2</v>
      </c>
      <c r="S131">
        <f t="shared" si="22"/>
        <v>0</v>
      </c>
      <c r="T131">
        <f t="shared" si="22"/>
        <v>0.35154385313287012</v>
      </c>
      <c r="U131">
        <f t="shared" si="22"/>
        <v>0.17640589315953736</v>
      </c>
    </row>
    <row r="132" spans="1:21" x14ac:dyDescent="0.25">
      <c r="A132" t="s">
        <v>410</v>
      </c>
    </row>
    <row r="133" spans="1:21" x14ac:dyDescent="0.25">
      <c r="A133" t="s">
        <v>411</v>
      </c>
    </row>
    <row r="134" spans="1:21" x14ac:dyDescent="0.25">
      <c r="A134" t="s">
        <v>412</v>
      </c>
    </row>
    <row r="135" spans="1:21" x14ac:dyDescent="0.25">
      <c r="A135" t="s">
        <v>413</v>
      </c>
    </row>
    <row r="136" spans="1:21" x14ac:dyDescent="0.25">
      <c r="A136" t="s">
        <v>414</v>
      </c>
    </row>
    <row r="137" spans="1:21" x14ac:dyDescent="0.25">
      <c r="A137" t="s">
        <v>415</v>
      </c>
    </row>
    <row r="138" spans="1:21" x14ac:dyDescent="0.25">
      <c r="A138" t="s">
        <v>18</v>
      </c>
    </row>
    <row r="139" spans="1:21" x14ac:dyDescent="0.25">
      <c r="A139" t="s">
        <v>416</v>
      </c>
    </row>
    <row r="140" spans="1:21" x14ac:dyDescent="0.25">
      <c r="A140" t="s">
        <v>417</v>
      </c>
    </row>
    <row r="143" spans="1:21" x14ac:dyDescent="0.25">
      <c r="A143" s="2" t="s">
        <v>434</v>
      </c>
      <c r="G143" s="2" t="s">
        <v>23</v>
      </c>
      <c r="H143" s="2" t="s">
        <v>24</v>
      </c>
      <c r="I143" s="2" t="s">
        <v>25</v>
      </c>
      <c r="J143" s="2" t="s">
        <v>26</v>
      </c>
      <c r="K143" s="2" t="s">
        <v>27</v>
      </c>
      <c r="L143" s="2" t="s">
        <v>28</v>
      </c>
      <c r="M143" s="2" t="s">
        <v>29</v>
      </c>
      <c r="N143" s="2" t="s">
        <v>30</v>
      </c>
      <c r="O143" s="2" t="s">
        <v>31</v>
      </c>
      <c r="P143" s="2" t="s">
        <v>32</v>
      </c>
      <c r="Q143" s="2" t="s">
        <v>33</v>
      </c>
      <c r="R143" s="2" t="s">
        <v>34</v>
      </c>
      <c r="S143" s="2" t="s">
        <v>35</v>
      </c>
      <c r="T143" s="2" t="s">
        <v>36</v>
      </c>
      <c r="U143" s="2" t="s">
        <v>37</v>
      </c>
    </row>
    <row r="144" spans="1:21" x14ac:dyDescent="0.25">
      <c r="A144" t="s">
        <v>1</v>
      </c>
      <c r="G144">
        <v>1.5911999999999999</v>
      </c>
      <c r="H144">
        <v>-7.8640000000000002E-2</v>
      </c>
      <c r="I144">
        <v>51.430199999999999</v>
      </c>
      <c r="J144">
        <v>3.1046299999999998</v>
      </c>
      <c r="K144">
        <v>0.27849299999999999</v>
      </c>
      <c r="L144">
        <v>0.109972</v>
      </c>
      <c r="M144">
        <v>15.265599999999999</v>
      </c>
      <c r="N144">
        <v>28.935300000000002</v>
      </c>
      <c r="O144">
        <v>0.180316</v>
      </c>
      <c r="P144">
        <v>-9.7400000000000004E-3</v>
      </c>
      <c r="Q144">
        <v>3.0516000000000001E-2</v>
      </c>
      <c r="R144">
        <v>0.62413300000000005</v>
      </c>
      <c r="S144">
        <v>0</v>
      </c>
      <c r="T144">
        <v>101.462</v>
      </c>
      <c r="U144">
        <v>46.755000000000003</v>
      </c>
    </row>
    <row r="145" spans="1:21" x14ac:dyDescent="0.25">
      <c r="A145" t="s">
        <v>337</v>
      </c>
      <c r="G145">
        <v>1.37677</v>
      </c>
      <c r="H145">
        <v>0.35574099999999997</v>
      </c>
      <c r="I145">
        <v>47.054600000000001</v>
      </c>
      <c r="J145">
        <v>5.19015</v>
      </c>
      <c r="K145">
        <v>0.60392000000000001</v>
      </c>
      <c r="L145">
        <v>-5.1999999999999998E-2</v>
      </c>
      <c r="M145">
        <v>14.2094</v>
      </c>
      <c r="N145">
        <v>29.748699999999999</v>
      </c>
      <c r="O145">
        <v>0.176709</v>
      </c>
      <c r="P145">
        <v>7.0819999999999998E-3</v>
      </c>
      <c r="Q145">
        <v>0.26793899999999998</v>
      </c>
      <c r="R145">
        <v>0.86276600000000003</v>
      </c>
      <c r="S145">
        <v>0</v>
      </c>
      <c r="T145">
        <v>99.8018</v>
      </c>
      <c r="U145">
        <v>45.386400000000002</v>
      </c>
    </row>
    <row r="146" spans="1:21" x14ac:dyDescent="0.25">
      <c r="A146" t="s">
        <v>338</v>
      </c>
      <c r="G146">
        <v>1.7081200000000001</v>
      </c>
      <c r="H146">
        <v>0.35776999999999998</v>
      </c>
      <c r="I146">
        <v>48.598500000000001</v>
      </c>
      <c r="J146">
        <v>1.2606200000000001</v>
      </c>
      <c r="K146">
        <v>0.27348600000000001</v>
      </c>
      <c r="L146">
        <v>-0.16531000000000001</v>
      </c>
      <c r="M146">
        <v>17.1249</v>
      </c>
      <c r="N146">
        <v>31.171399999999998</v>
      </c>
      <c r="O146">
        <v>2.8580000000000001E-2</v>
      </c>
      <c r="P146">
        <v>2.7033000000000001E-2</v>
      </c>
      <c r="Q146">
        <v>-5.391E-2</v>
      </c>
      <c r="R146">
        <v>-0.16925999999999999</v>
      </c>
      <c r="S146">
        <v>0</v>
      </c>
      <c r="T146">
        <v>100.16200000000001</v>
      </c>
      <c r="U146">
        <v>46.374899999999997</v>
      </c>
    </row>
    <row r="147" spans="1:21" x14ac:dyDescent="0.25">
      <c r="A147" t="s">
        <v>339</v>
      </c>
      <c r="G147">
        <v>1.9252499999999999</v>
      </c>
      <c r="H147">
        <v>-7.8869999999999996E-2</v>
      </c>
      <c r="I147">
        <v>49.3172</v>
      </c>
      <c r="J147">
        <v>4.3090099999999998</v>
      </c>
      <c r="K147">
        <v>0.37383899999999998</v>
      </c>
      <c r="L147">
        <v>8.8567999999999994E-2</v>
      </c>
      <c r="M147">
        <v>15.4116</v>
      </c>
      <c r="N147">
        <v>28.3705</v>
      </c>
      <c r="O147">
        <v>-5.2769999999999997E-2</v>
      </c>
      <c r="P147">
        <v>-2.8389999999999999E-2</v>
      </c>
      <c r="Q147">
        <v>-1.592E-2</v>
      </c>
      <c r="R147">
        <v>0.74296499999999999</v>
      </c>
      <c r="S147">
        <v>0</v>
      </c>
      <c r="T147">
        <v>100.363</v>
      </c>
      <c r="U147">
        <v>45.741900000000001</v>
      </c>
    </row>
    <row r="148" spans="1:21" x14ac:dyDescent="0.25">
      <c r="A148" t="s">
        <v>340</v>
      </c>
      <c r="G148">
        <v>1.4213199999999999</v>
      </c>
      <c r="H148">
        <v>-7.8520000000000006E-2</v>
      </c>
      <c r="I148">
        <v>48.454099999999997</v>
      </c>
      <c r="J148">
        <v>2.72722</v>
      </c>
      <c r="K148">
        <v>0.50211399999999995</v>
      </c>
      <c r="L148">
        <v>-1.145E-2</v>
      </c>
      <c r="M148">
        <v>16.701899999999998</v>
      </c>
      <c r="N148">
        <v>30.996700000000001</v>
      </c>
      <c r="O148">
        <v>-5.0639999999999998E-2</v>
      </c>
      <c r="P148">
        <v>-9.6399999999999993E-3</v>
      </c>
      <c r="Q148">
        <v>9.7988000000000006E-2</v>
      </c>
      <c r="R148">
        <v>0.19548099999999999</v>
      </c>
      <c r="S148">
        <v>0</v>
      </c>
      <c r="T148">
        <v>100.947</v>
      </c>
      <c r="U148">
        <v>46.356000000000002</v>
      </c>
    </row>
    <row r="149" spans="1:21" x14ac:dyDescent="0.25">
      <c r="A149" t="s">
        <v>4</v>
      </c>
      <c r="G149">
        <v>1.7412000000000001</v>
      </c>
      <c r="H149">
        <v>0.13897799999999999</v>
      </c>
      <c r="I149">
        <v>47.5837</v>
      </c>
      <c r="J149">
        <v>2.65754</v>
      </c>
      <c r="K149">
        <v>0.55083300000000002</v>
      </c>
      <c r="L149">
        <v>0.11035</v>
      </c>
      <c r="M149">
        <v>16.101600000000001</v>
      </c>
      <c r="N149">
        <v>30.826599999999999</v>
      </c>
      <c r="O149">
        <v>0.103033</v>
      </c>
      <c r="P149">
        <v>6.1633E-2</v>
      </c>
      <c r="Q149">
        <v>9.7087000000000007E-2</v>
      </c>
      <c r="R149">
        <v>0.56256700000000004</v>
      </c>
      <c r="S149">
        <v>0</v>
      </c>
      <c r="T149">
        <v>100.535</v>
      </c>
      <c r="U149">
        <v>46.013500000000001</v>
      </c>
    </row>
    <row r="150" spans="1:21" x14ac:dyDescent="0.25">
      <c r="A150" t="s">
        <v>21</v>
      </c>
      <c r="G150">
        <v>1.95201</v>
      </c>
      <c r="H150">
        <v>-7.8390000000000001E-2</v>
      </c>
      <c r="I150">
        <v>46.617199999999997</v>
      </c>
      <c r="J150">
        <v>1.7060500000000001</v>
      </c>
      <c r="K150">
        <v>0.591831</v>
      </c>
      <c r="L150">
        <v>2.5621999999999999E-2</v>
      </c>
      <c r="M150">
        <v>17.803000000000001</v>
      </c>
      <c r="N150">
        <v>31.2422</v>
      </c>
      <c r="O150">
        <v>-0.12812999999999999</v>
      </c>
      <c r="P150">
        <v>7.9653000000000002E-2</v>
      </c>
      <c r="Q150">
        <v>9.9611000000000005E-2</v>
      </c>
      <c r="R150">
        <v>1.2674E-2</v>
      </c>
      <c r="S150">
        <v>0</v>
      </c>
      <c r="T150">
        <v>99.923299999999998</v>
      </c>
      <c r="U150">
        <v>45.723500000000001</v>
      </c>
    </row>
    <row r="151" spans="1:21" x14ac:dyDescent="0.25">
      <c r="A151" t="s">
        <v>419</v>
      </c>
      <c r="G151">
        <v>1.883</v>
      </c>
      <c r="H151">
        <v>-7.8479999999999994E-2</v>
      </c>
      <c r="I151">
        <v>46.262799999999999</v>
      </c>
      <c r="J151">
        <v>2.3451</v>
      </c>
      <c r="K151">
        <v>0.82019500000000001</v>
      </c>
      <c r="L151">
        <v>-0.11599</v>
      </c>
      <c r="M151">
        <v>17.470400000000001</v>
      </c>
      <c r="N151">
        <v>30.6477</v>
      </c>
      <c r="O151">
        <v>-5.0979999999999998E-2</v>
      </c>
      <c r="P151">
        <v>-2.7279999999999999E-2</v>
      </c>
      <c r="Q151">
        <v>0.14288899999999999</v>
      </c>
      <c r="R151">
        <v>1.1613999999999999E-2</v>
      </c>
      <c r="S151">
        <v>0</v>
      </c>
      <c r="T151">
        <v>99.310900000000004</v>
      </c>
      <c r="U151">
        <v>45.346800000000002</v>
      </c>
    </row>
    <row r="152" spans="1:21" x14ac:dyDescent="0.25">
      <c r="G152">
        <v>1.8048200000000001</v>
      </c>
      <c r="H152">
        <v>0.35590100000000002</v>
      </c>
      <c r="I152">
        <v>45.662500000000001</v>
      </c>
      <c r="J152">
        <v>2.1513800000000001</v>
      </c>
      <c r="K152">
        <v>0.68358799999999997</v>
      </c>
      <c r="L152">
        <v>4.2138000000000002E-2</v>
      </c>
      <c r="M152">
        <v>16.759</v>
      </c>
      <c r="N152">
        <v>31.424600000000002</v>
      </c>
      <c r="O152">
        <v>2.6563E-2</v>
      </c>
      <c r="P152">
        <v>4.4024000000000001E-2</v>
      </c>
      <c r="Q152">
        <v>1.0008E-2</v>
      </c>
      <c r="R152">
        <v>0.19609399999999999</v>
      </c>
      <c r="S152">
        <v>0</v>
      </c>
      <c r="T152">
        <v>99.160499999999999</v>
      </c>
      <c r="U152">
        <v>45.382899999999999</v>
      </c>
    </row>
    <row r="153" spans="1:21" x14ac:dyDescent="0.25">
      <c r="A153" t="s">
        <v>420</v>
      </c>
    </row>
    <row r="154" spans="1:21" x14ac:dyDescent="0.25">
      <c r="A154" t="s">
        <v>421</v>
      </c>
      <c r="F154" t="s">
        <v>272</v>
      </c>
      <c r="G154">
        <f>AVERAGE(G144:G152)</f>
        <v>1.7115211111111113</v>
      </c>
      <c r="H154">
        <f t="shared" ref="H154:U154" si="23">AVERAGE(H144:H152)</f>
        <v>9.0609999999999996E-2</v>
      </c>
      <c r="I154">
        <f t="shared" si="23"/>
        <v>47.88675555555556</v>
      </c>
      <c r="J154">
        <f t="shared" si="23"/>
        <v>2.8279666666666667</v>
      </c>
      <c r="K154">
        <f t="shared" si="23"/>
        <v>0.51981100000000002</v>
      </c>
      <c r="L154">
        <f t="shared" si="23"/>
        <v>3.5444444444444434E-3</v>
      </c>
      <c r="M154">
        <f t="shared" si="23"/>
        <v>16.316377777777777</v>
      </c>
      <c r="N154">
        <f t="shared" si="23"/>
        <v>30.373744444444444</v>
      </c>
      <c r="O154">
        <f t="shared" si="23"/>
        <v>2.585344444444445E-2</v>
      </c>
      <c r="P154">
        <f t="shared" si="23"/>
        <v>1.6041666666666666E-2</v>
      </c>
      <c r="Q154">
        <f t="shared" si="23"/>
        <v>7.5134222222222213E-2</v>
      </c>
      <c r="R154">
        <f t="shared" si="23"/>
        <v>0.33767044444444444</v>
      </c>
      <c r="S154">
        <f t="shared" si="23"/>
        <v>0</v>
      </c>
      <c r="T154">
        <f t="shared" si="23"/>
        <v>100.18505555555556</v>
      </c>
      <c r="U154">
        <f t="shared" si="23"/>
        <v>45.897877777777779</v>
      </c>
    </row>
    <row r="155" spans="1:21" x14ac:dyDescent="0.25">
      <c r="A155" t="s">
        <v>422</v>
      </c>
      <c r="F155" t="s">
        <v>41</v>
      </c>
      <c r="G155">
        <f>STDEV(G144:G152)/SQRT((COUNT(G144:G152)))</f>
        <v>7.0046532221334959E-2</v>
      </c>
      <c r="H155">
        <f t="shared" ref="H155:U155" si="24">STDEV(H144:H152)/SQRT((COUNT(H144:H152)))</f>
        <v>7.0466117623018729E-2</v>
      </c>
      <c r="I155">
        <f t="shared" si="24"/>
        <v>0.59408275450271308</v>
      </c>
      <c r="J155">
        <f t="shared" si="24"/>
        <v>0.41324158105963527</v>
      </c>
      <c r="K155">
        <f t="shared" si="24"/>
        <v>6.1328850978873618E-2</v>
      </c>
      <c r="L155">
        <f t="shared" si="24"/>
        <v>3.2924674713280137E-2</v>
      </c>
      <c r="M155">
        <f t="shared" si="24"/>
        <v>0.38994843917632172</v>
      </c>
      <c r="N155">
        <f t="shared" si="24"/>
        <v>0.36582785763218345</v>
      </c>
      <c r="O155">
        <f t="shared" si="24"/>
        <v>3.6176241721801304E-2</v>
      </c>
      <c r="P155">
        <f t="shared" si="24"/>
        <v>1.3061951510015645E-2</v>
      </c>
      <c r="Q155">
        <f t="shared" si="24"/>
        <v>3.217642722284686E-2</v>
      </c>
      <c r="R155">
        <f t="shared" si="24"/>
        <v>0.12257673179404256</v>
      </c>
      <c r="S155">
        <f t="shared" si="24"/>
        <v>0</v>
      </c>
      <c r="T155">
        <f t="shared" si="24"/>
        <v>0.24706797766286881</v>
      </c>
      <c r="U155">
        <f t="shared" si="24"/>
        <v>0.16958643304110421</v>
      </c>
    </row>
    <row r="156" spans="1:21" x14ac:dyDescent="0.25">
      <c r="A156" t="s">
        <v>423</v>
      </c>
    </row>
    <row r="157" spans="1:21" x14ac:dyDescent="0.25">
      <c r="A157" t="s">
        <v>424</v>
      </c>
    </row>
    <row r="158" spans="1:21" x14ac:dyDescent="0.25">
      <c r="A158" t="s">
        <v>425</v>
      </c>
    </row>
    <row r="159" spans="1:21" x14ac:dyDescent="0.25">
      <c r="A159" t="s">
        <v>426</v>
      </c>
    </row>
    <row r="160" spans="1:21" x14ac:dyDescent="0.25">
      <c r="A160" t="s">
        <v>427</v>
      </c>
    </row>
    <row r="161" spans="1:1" x14ac:dyDescent="0.25">
      <c r="A161" t="s">
        <v>428</v>
      </c>
    </row>
    <row r="162" spans="1:1" x14ac:dyDescent="0.25">
      <c r="A162" t="s">
        <v>429</v>
      </c>
    </row>
    <row r="163" spans="1:1" x14ac:dyDescent="0.25">
      <c r="A163" t="s">
        <v>430</v>
      </c>
    </row>
    <row r="164" spans="1:1" x14ac:dyDescent="0.25">
      <c r="A164" t="s">
        <v>431</v>
      </c>
    </row>
    <row r="165" spans="1:1" x14ac:dyDescent="0.25">
      <c r="A165" t="s">
        <v>18</v>
      </c>
    </row>
    <row r="166" spans="1:1" x14ac:dyDescent="0.25">
      <c r="A166" t="s">
        <v>432</v>
      </c>
    </row>
    <row r="167" spans="1:1" x14ac:dyDescent="0.25">
      <c r="A167" t="s">
        <v>433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60"/>
  <sheetViews>
    <sheetView topLeftCell="AB1" zoomScale="80" zoomScaleNormal="80" workbookViewId="0">
      <selection activeCell="AS6" sqref="AS6"/>
    </sheetView>
  </sheetViews>
  <sheetFormatPr defaultRowHeight="15" x14ac:dyDescent="0.25"/>
  <cols>
    <col min="7" max="7" width="6.42578125" customWidth="1"/>
    <col min="8" max="8" width="10.5703125" bestFit="1" customWidth="1"/>
    <col min="9" max="9" width="10.140625" bestFit="1" customWidth="1"/>
    <col min="10" max="10" width="8.7109375" customWidth="1"/>
    <col min="11" max="12" width="9.85546875" customWidth="1"/>
    <col min="13" max="13" width="9.85546875" bestFit="1" customWidth="1"/>
    <col min="14" max="14" width="11.28515625" bestFit="1" customWidth="1"/>
    <col min="15" max="15" width="8.7109375" customWidth="1"/>
    <col min="16" max="16" width="9.85546875" bestFit="1" customWidth="1"/>
    <col min="17" max="17" width="11.42578125" bestFit="1" customWidth="1"/>
    <col min="18" max="19" width="9.85546875" bestFit="1" customWidth="1"/>
    <col min="20" max="20" width="5.85546875" customWidth="1"/>
    <col min="21" max="21" width="8.7109375" customWidth="1"/>
    <col min="22" max="22" width="10.140625" bestFit="1" customWidth="1"/>
    <col min="23" max="23" width="50.85546875" bestFit="1" customWidth="1"/>
    <col min="24" max="24" width="13" bestFit="1" customWidth="1"/>
    <col min="25" max="25" width="13.7109375" bestFit="1" customWidth="1"/>
    <col min="26" max="31" width="13" bestFit="1" customWidth="1"/>
    <col min="40" max="40" width="31.42578125" bestFit="1" customWidth="1"/>
    <col min="41" max="41" width="13" bestFit="1" customWidth="1"/>
    <col min="42" max="42" width="17.42578125" bestFit="1" customWidth="1"/>
    <col min="44" max="45" width="13" bestFit="1" customWidth="1"/>
    <col min="46" max="46" width="17.42578125" bestFit="1" customWidth="1"/>
    <col min="47" max="48" width="13" bestFit="1" customWidth="1"/>
    <col min="49" max="50" width="17.42578125" bestFit="1" customWidth="1"/>
    <col min="51" max="51" width="13" bestFit="1" customWidth="1"/>
  </cols>
  <sheetData>
    <row r="1" spans="1:53" s="1" customFormat="1" x14ac:dyDescent="0.25">
      <c r="A1" s="1" t="s">
        <v>251</v>
      </c>
      <c r="W1" s="1" t="s">
        <v>122</v>
      </c>
      <c r="AN1" s="1" t="s">
        <v>101</v>
      </c>
    </row>
    <row r="2" spans="1:53" x14ac:dyDescent="0.25">
      <c r="A2" t="s">
        <v>271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O2" s="2" t="s">
        <v>23</v>
      </c>
      <c r="AP2" s="2" t="s">
        <v>24</v>
      </c>
      <c r="AQ2" s="2" t="s">
        <v>25</v>
      </c>
      <c r="AR2" s="2" t="s">
        <v>26</v>
      </c>
      <c r="AS2" s="2" t="s">
        <v>27</v>
      </c>
      <c r="AT2" s="2" t="s">
        <v>28</v>
      </c>
      <c r="AU2" s="2" t="s">
        <v>29</v>
      </c>
      <c r="AV2" s="2" t="s">
        <v>30</v>
      </c>
      <c r="AW2" s="2" t="s">
        <v>31</v>
      </c>
      <c r="AX2" s="2" t="s">
        <v>32</v>
      </c>
      <c r="AY2" s="2" t="s">
        <v>33</v>
      </c>
      <c r="AZ2" s="2" t="s">
        <v>34</v>
      </c>
      <c r="BA2" s="2" t="s">
        <v>36</v>
      </c>
    </row>
    <row r="3" spans="1:53" x14ac:dyDescent="0.25">
      <c r="W3" s="2" t="s">
        <v>270</v>
      </c>
      <c r="X3">
        <v>0.38371945454545453</v>
      </c>
      <c r="Y3">
        <v>-1.4406030303030304E-2</v>
      </c>
      <c r="Z3">
        <v>90.357275757575763</v>
      </c>
      <c r="AA3">
        <v>2.3564033636363635</v>
      </c>
      <c r="AB3">
        <v>0.27740057575757571</v>
      </c>
      <c r="AC3">
        <v>1.5530212121212117E-2</v>
      </c>
      <c r="AD3">
        <v>2.1006418181818183</v>
      </c>
      <c r="AE3">
        <v>4.7888578787878791</v>
      </c>
      <c r="AF3">
        <v>7.3236969696969696E-3</v>
      </c>
      <c r="AG3">
        <v>-2.9404848484848515E-3</v>
      </c>
      <c r="AH3">
        <v>0.17145427272727276</v>
      </c>
      <c r="AI3">
        <v>0.12810651515151514</v>
      </c>
      <c r="AJ3">
        <v>0</v>
      </c>
      <c r="AK3">
        <v>100.5694393939394</v>
      </c>
      <c r="AL3">
        <v>51.803263636363617</v>
      </c>
      <c r="AN3" s="2" t="s">
        <v>270</v>
      </c>
      <c r="AO3">
        <v>0.38371945454545453</v>
      </c>
      <c r="AP3" t="s">
        <v>102</v>
      </c>
      <c r="AQ3">
        <v>90.357275757575763</v>
      </c>
      <c r="AR3">
        <v>2.3564033636363635</v>
      </c>
      <c r="AS3">
        <v>0.27740057575757571</v>
      </c>
      <c r="AT3" t="s">
        <v>102</v>
      </c>
      <c r="AU3">
        <v>2.1006418181818183</v>
      </c>
      <c r="AV3">
        <v>4.7888578787878791</v>
      </c>
      <c r="AW3" t="s">
        <v>102</v>
      </c>
      <c r="AX3" t="s">
        <v>102</v>
      </c>
      <c r="AY3">
        <v>0.17145427272727276</v>
      </c>
      <c r="AZ3" t="s">
        <v>102</v>
      </c>
      <c r="BA3">
        <v>100.43575312121213</v>
      </c>
    </row>
    <row r="4" spans="1:53" x14ac:dyDescent="0.25">
      <c r="A4" s="2" t="s">
        <v>270</v>
      </c>
      <c r="G4" s="2" t="s">
        <v>23</v>
      </c>
      <c r="H4" s="2" t="s">
        <v>24</v>
      </c>
      <c r="I4" s="2" t="s">
        <v>25</v>
      </c>
      <c r="J4" s="2" t="s">
        <v>26</v>
      </c>
      <c r="K4" s="2" t="s">
        <v>27</v>
      </c>
      <c r="L4" s="2" t="s">
        <v>28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2" t="s">
        <v>35</v>
      </c>
      <c r="T4" s="2" t="s">
        <v>36</v>
      </c>
      <c r="U4" s="2" t="s">
        <v>37</v>
      </c>
      <c r="W4" s="2" t="s">
        <v>288</v>
      </c>
      <c r="X4">
        <v>0.43985024999999994</v>
      </c>
      <c r="Y4">
        <v>9.1666666666666397E-5</v>
      </c>
      <c r="Z4">
        <v>91.239475000000013</v>
      </c>
      <c r="AA4">
        <v>1.1098546250000001</v>
      </c>
      <c r="AB4">
        <v>0.38319450000000005</v>
      </c>
      <c r="AC4">
        <v>5.2312208333333339E-2</v>
      </c>
      <c r="AD4">
        <v>2.1154916666666668</v>
      </c>
      <c r="AE4">
        <v>5.0197020833333328</v>
      </c>
      <c r="AF4">
        <v>8.3333750000000022E-3</v>
      </c>
      <c r="AG4">
        <v>-5.248666666666668E-3</v>
      </c>
      <c r="AH4">
        <v>0.13476625</v>
      </c>
      <c r="AI4">
        <v>1.871483333333333E-2</v>
      </c>
      <c r="AJ4">
        <v>0</v>
      </c>
      <c r="AK4">
        <v>100.51657083333332</v>
      </c>
      <c r="AL4">
        <v>52.146395833333337</v>
      </c>
      <c r="AN4" s="2" t="s">
        <v>288</v>
      </c>
      <c r="AO4">
        <v>0.43985024999999994</v>
      </c>
      <c r="AP4" t="s">
        <v>102</v>
      </c>
      <c r="AQ4">
        <v>91.239475000000013</v>
      </c>
      <c r="AR4">
        <v>1.1098546250000001</v>
      </c>
      <c r="AS4">
        <v>0.38319450000000005</v>
      </c>
      <c r="AT4" t="s">
        <v>102</v>
      </c>
      <c r="AU4">
        <v>2.1154916666666668</v>
      </c>
      <c r="AV4">
        <v>5.0197020833333328</v>
      </c>
      <c r="AW4" t="s">
        <v>102</v>
      </c>
      <c r="AX4" t="s">
        <v>102</v>
      </c>
      <c r="AY4">
        <v>0.13476625</v>
      </c>
      <c r="AZ4" t="s">
        <v>102</v>
      </c>
      <c r="BA4">
        <v>100.44233437500002</v>
      </c>
    </row>
    <row r="5" spans="1:53" x14ac:dyDescent="0.25">
      <c r="A5" t="s">
        <v>1</v>
      </c>
      <c r="G5">
        <v>0.17225299999999999</v>
      </c>
      <c r="H5">
        <v>-7.8340000000000007E-2</v>
      </c>
      <c r="I5">
        <v>84.500100000000003</v>
      </c>
      <c r="J5">
        <v>6.1469800000000001</v>
      </c>
      <c r="K5">
        <v>0.27950700000000001</v>
      </c>
      <c r="L5">
        <v>-4.9300000000000004E-3</v>
      </c>
      <c r="M5">
        <v>2.2908300000000001</v>
      </c>
      <c r="N5">
        <v>5.67326</v>
      </c>
      <c r="O5">
        <v>2.9642000000000002E-2</v>
      </c>
      <c r="P5">
        <v>4.8467999999999997E-2</v>
      </c>
      <c r="Q5">
        <v>0.18819</v>
      </c>
      <c r="R5">
        <v>0.38969399999999998</v>
      </c>
      <c r="S5">
        <v>0</v>
      </c>
      <c r="T5">
        <v>99.635599999999997</v>
      </c>
      <c r="U5">
        <v>49.978900000000003</v>
      </c>
      <c r="W5" s="2" t="s">
        <v>304</v>
      </c>
      <c r="X5">
        <v>0.33699449999999997</v>
      </c>
      <c r="Y5">
        <v>2.3242999999999996E-2</v>
      </c>
      <c r="Z5">
        <v>88.921274999999994</v>
      </c>
      <c r="AA5">
        <v>2.6396181250000001</v>
      </c>
      <c r="AB5">
        <v>1.0085235625</v>
      </c>
      <c r="AC5">
        <v>2.0397937499999998E-2</v>
      </c>
      <c r="AD5">
        <v>2.3422024999999995</v>
      </c>
      <c r="AE5">
        <v>4.7327481249999996</v>
      </c>
      <c r="AF5">
        <v>2.0661499999999999E-2</v>
      </c>
      <c r="AG5">
        <v>4.3006250000000076E-4</v>
      </c>
      <c r="AH5">
        <v>0.14205218749999998</v>
      </c>
      <c r="AI5">
        <v>0.13625024999999999</v>
      </c>
      <c r="AJ5">
        <v>0</v>
      </c>
      <c r="AK5">
        <v>100.32450000000001</v>
      </c>
      <c r="AL5">
        <v>51.438537500000002</v>
      </c>
      <c r="AN5" s="2" t="s">
        <v>304</v>
      </c>
      <c r="AO5">
        <v>0.33699449999999997</v>
      </c>
      <c r="AP5" t="s">
        <v>102</v>
      </c>
      <c r="AQ5">
        <v>88.921274999999994</v>
      </c>
      <c r="AR5">
        <v>2.6396181250000001</v>
      </c>
      <c r="AS5">
        <v>1.0085235625</v>
      </c>
      <c r="AT5" t="s">
        <v>102</v>
      </c>
      <c r="AU5">
        <v>2.3422024999999995</v>
      </c>
      <c r="AV5">
        <v>4.7327481249999996</v>
      </c>
      <c r="AW5" t="s">
        <v>102</v>
      </c>
      <c r="AX5" t="s">
        <v>102</v>
      </c>
      <c r="AY5">
        <v>0.14205218749999998</v>
      </c>
      <c r="AZ5" t="s">
        <v>102</v>
      </c>
      <c r="BA5">
        <v>100.123414</v>
      </c>
    </row>
    <row r="6" spans="1:53" x14ac:dyDescent="0.25">
      <c r="A6" t="s">
        <v>252</v>
      </c>
      <c r="G6">
        <v>0.40620200000000001</v>
      </c>
      <c r="H6">
        <v>-7.7909999999999993E-2</v>
      </c>
      <c r="I6">
        <v>89.371200000000002</v>
      </c>
      <c r="J6">
        <v>4.1741900000000003</v>
      </c>
      <c r="K6">
        <v>0.23127</v>
      </c>
      <c r="L6">
        <v>1.9255000000000001E-2</v>
      </c>
      <c r="M6">
        <v>2.1010800000000001</v>
      </c>
      <c r="N6">
        <v>4.2755599999999996</v>
      </c>
      <c r="O6">
        <v>-4.4859999999999997E-2</v>
      </c>
      <c r="P6">
        <v>-6.2300000000000003E-3</v>
      </c>
      <c r="Q6">
        <v>0.215891</v>
      </c>
      <c r="R6">
        <v>0.21027399999999999</v>
      </c>
      <c r="S6">
        <v>0</v>
      </c>
      <c r="T6">
        <v>100.876</v>
      </c>
      <c r="U6">
        <v>51.417299999999997</v>
      </c>
      <c r="W6" s="2" t="s">
        <v>320</v>
      </c>
      <c r="X6">
        <v>0.27272761538461532</v>
      </c>
      <c r="Y6">
        <v>5.595411538461538E-2</v>
      </c>
      <c r="Z6">
        <v>88.681446153846167</v>
      </c>
      <c r="AA6">
        <v>1.9336492307692308</v>
      </c>
      <c r="AB6">
        <v>3.1654584615384618</v>
      </c>
      <c r="AC6">
        <v>0.13658226923076922</v>
      </c>
      <c r="AD6">
        <v>1.8785442307692306</v>
      </c>
      <c r="AE6">
        <v>3.4239707692307699</v>
      </c>
      <c r="AF6">
        <v>0.12966769230769229</v>
      </c>
      <c r="AG6">
        <v>-2.0965384615384617E-3</v>
      </c>
      <c r="AH6">
        <v>0.22196692307692303</v>
      </c>
      <c r="AI6">
        <v>0.12264569230769232</v>
      </c>
      <c r="AJ6">
        <v>0</v>
      </c>
      <c r="AK6">
        <v>100.02054999999999</v>
      </c>
      <c r="AL6">
        <v>51.35323846153846</v>
      </c>
      <c r="AN6" s="2" t="s">
        <v>320</v>
      </c>
      <c r="AO6">
        <v>0.27272761538461532</v>
      </c>
      <c r="AP6" t="s">
        <v>102</v>
      </c>
      <c r="AQ6">
        <v>88.681446153846167</v>
      </c>
      <c r="AR6">
        <v>1.9336492307692308</v>
      </c>
      <c r="AS6" s="5">
        <v>3.1654584615384618</v>
      </c>
      <c r="AT6">
        <v>0.13658226923076922</v>
      </c>
      <c r="AU6">
        <v>1.8785442307692306</v>
      </c>
      <c r="AV6">
        <v>3.4239707692307699</v>
      </c>
      <c r="AW6" t="s">
        <v>102</v>
      </c>
      <c r="AX6" t="s">
        <v>102</v>
      </c>
      <c r="AY6">
        <v>0.22196692307692303</v>
      </c>
      <c r="AZ6" t="s">
        <v>102</v>
      </c>
      <c r="BA6">
        <v>99.714345653846166</v>
      </c>
    </row>
    <row r="7" spans="1:53" x14ac:dyDescent="0.25">
      <c r="A7" t="s">
        <v>253</v>
      </c>
      <c r="G7">
        <v>0.245395</v>
      </c>
      <c r="H7">
        <v>-7.7630000000000005E-2</v>
      </c>
      <c r="I7">
        <v>91.366</v>
      </c>
      <c r="J7">
        <v>2.8285300000000002</v>
      </c>
      <c r="K7">
        <v>0.31766899999999998</v>
      </c>
      <c r="L7">
        <v>5.8795E-2</v>
      </c>
      <c r="M7">
        <v>1.9968699999999999</v>
      </c>
      <c r="N7">
        <v>4.7728599999999997</v>
      </c>
      <c r="O7">
        <v>0.191632</v>
      </c>
      <c r="P7">
        <v>-2.4230000000000002E-2</v>
      </c>
      <c r="Q7">
        <v>0.19719800000000001</v>
      </c>
      <c r="R7">
        <v>-3.4470000000000001E-2</v>
      </c>
      <c r="S7">
        <v>0</v>
      </c>
      <c r="T7">
        <v>101.839</v>
      </c>
      <c r="U7">
        <v>52.380200000000002</v>
      </c>
      <c r="W7" s="2" t="s">
        <v>335</v>
      </c>
      <c r="X7">
        <v>0.33074515384615383</v>
      </c>
      <c r="Y7">
        <v>-6.4065769230769194E-3</v>
      </c>
      <c r="Z7">
        <v>90.158865384615396</v>
      </c>
      <c r="AA7">
        <v>2.1494145384615391</v>
      </c>
      <c r="AB7">
        <v>0.29140099999999997</v>
      </c>
      <c r="AC7">
        <v>3.9252192307692314E-2</v>
      </c>
      <c r="AD7">
        <v>2.3566857692307694</v>
      </c>
      <c r="AE7">
        <v>5.0841861538461535</v>
      </c>
      <c r="AF7">
        <v>3.2847461538461541E-2</v>
      </c>
      <c r="AG7">
        <v>-5.1789615384615385E-3</v>
      </c>
      <c r="AH7">
        <v>0.15923873076923079</v>
      </c>
      <c r="AI7">
        <v>8.8433307692307686E-2</v>
      </c>
      <c r="AJ7">
        <v>0</v>
      </c>
      <c r="AK7">
        <v>100.67958461538463</v>
      </c>
      <c r="AL7">
        <v>51.859438461538453</v>
      </c>
      <c r="AN7" s="2" t="s">
        <v>335</v>
      </c>
      <c r="AO7">
        <v>0.33074515384615383</v>
      </c>
      <c r="AP7" t="s">
        <v>102</v>
      </c>
      <c r="AQ7">
        <v>90.158865384615396</v>
      </c>
      <c r="AR7">
        <v>2.1494145384615391</v>
      </c>
      <c r="AS7">
        <v>0.29140099999999997</v>
      </c>
      <c r="AT7" t="s">
        <v>102</v>
      </c>
      <c r="AU7">
        <v>2.3566857692307694</v>
      </c>
      <c r="AV7">
        <v>5.0841861538461535</v>
      </c>
      <c r="AW7" t="s">
        <v>102</v>
      </c>
      <c r="AX7" t="s">
        <v>102</v>
      </c>
      <c r="AY7">
        <v>0.15923873076923079</v>
      </c>
      <c r="AZ7" t="s">
        <v>102</v>
      </c>
      <c r="BA7">
        <v>100.53053673076923</v>
      </c>
    </row>
    <row r="8" spans="1:53" x14ac:dyDescent="0.25">
      <c r="A8" t="s">
        <v>254</v>
      </c>
      <c r="G8">
        <v>0.79716500000000001</v>
      </c>
      <c r="H8">
        <v>0.38336399999999998</v>
      </c>
      <c r="I8">
        <v>89.032600000000002</v>
      </c>
      <c r="J8">
        <v>3.6591300000000002</v>
      </c>
      <c r="K8">
        <v>0.36707200000000001</v>
      </c>
      <c r="L8">
        <v>2.0820000000000002E-2</v>
      </c>
      <c r="M8">
        <v>1.6979599999999999</v>
      </c>
      <c r="N8">
        <v>4.1746999999999996</v>
      </c>
      <c r="O8">
        <v>3.3885999999999999E-2</v>
      </c>
      <c r="P8">
        <v>-5.9100000000000003E-3</v>
      </c>
      <c r="Q8">
        <v>0.21702299999999999</v>
      </c>
      <c r="R8">
        <v>0.27371200000000001</v>
      </c>
      <c r="S8">
        <v>0</v>
      </c>
      <c r="T8">
        <v>100.652</v>
      </c>
      <c r="U8">
        <v>51.406999999999996</v>
      </c>
    </row>
    <row r="9" spans="1:53" x14ac:dyDescent="0.25">
      <c r="A9" t="s">
        <v>4</v>
      </c>
      <c r="G9">
        <v>0.48411900000000002</v>
      </c>
      <c r="H9">
        <v>-7.7869999999999995E-2</v>
      </c>
      <c r="I9">
        <v>89.293999999999997</v>
      </c>
      <c r="J9">
        <v>3.9148000000000001</v>
      </c>
      <c r="K9">
        <v>0.45649400000000001</v>
      </c>
      <c r="L9">
        <v>5.4919999999999997E-2</v>
      </c>
      <c r="M9">
        <v>2.0463</v>
      </c>
      <c r="N9">
        <v>4.9904799999999998</v>
      </c>
      <c r="O9">
        <v>-4.4580000000000002E-2</v>
      </c>
      <c r="P9">
        <v>-4.3659999999999997E-2</v>
      </c>
      <c r="Q9">
        <v>0.19422</v>
      </c>
      <c r="R9">
        <v>0.33480700000000002</v>
      </c>
      <c r="S9">
        <v>0</v>
      </c>
      <c r="T9">
        <v>101.604</v>
      </c>
      <c r="U9">
        <v>51.771900000000002</v>
      </c>
      <c r="X9" s="2" t="s">
        <v>23</v>
      </c>
      <c r="Y9" s="2" t="s">
        <v>24</v>
      </c>
      <c r="Z9" s="2" t="s">
        <v>25</v>
      </c>
      <c r="AA9" s="2" t="s">
        <v>26</v>
      </c>
      <c r="AB9" s="2" t="s">
        <v>27</v>
      </c>
      <c r="AC9" s="2" t="s">
        <v>28</v>
      </c>
      <c r="AD9" s="2" t="s">
        <v>29</v>
      </c>
      <c r="AE9" s="2" t="s">
        <v>30</v>
      </c>
      <c r="AF9" s="2" t="s">
        <v>31</v>
      </c>
      <c r="AG9" s="2" t="s">
        <v>32</v>
      </c>
      <c r="AH9" s="2" t="s">
        <v>33</v>
      </c>
      <c r="AI9" s="2" t="s">
        <v>34</v>
      </c>
      <c r="AJ9" s="2" t="s">
        <v>36</v>
      </c>
    </row>
    <row r="10" spans="1:53" x14ac:dyDescent="0.25">
      <c r="A10" t="s">
        <v>21</v>
      </c>
      <c r="G10">
        <v>0.246723</v>
      </c>
      <c r="H10">
        <v>-7.782E-2</v>
      </c>
      <c r="I10">
        <v>88.068700000000007</v>
      </c>
      <c r="J10">
        <v>3.4679099999999998</v>
      </c>
      <c r="K10">
        <v>0.31917699999999999</v>
      </c>
      <c r="L10">
        <v>-4.9500000000000002E-2</v>
      </c>
      <c r="M10">
        <v>2.8227099999999998</v>
      </c>
      <c r="N10">
        <v>5.78104</v>
      </c>
      <c r="O10">
        <v>3.3857999999999999E-2</v>
      </c>
      <c r="P10">
        <v>-5.9899999999999997E-3</v>
      </c>
      <c r="Q10">
        <v>-3.7599999999999999E-3</v>
      </c>
      <c r="R10">
        <v>0.149448</v>
      </c>
      <c r="S10">
        <v>0</v>
      </c>
      <c r="T10">
        <v>100.753</v>
      </c>
      <c r="U10">
        <v>51.369900000000001</v>
      </c>
      <c r="W10" s="2" t="s">
        <v>270</v>
      </c>
      <c r="X10">
        <v>0.38371945454545453</v>
      </c>
      <c r="Y10">
        <v>-1.4406030303030304E-2</v>
      </c>
      <c r="Z10">
        <v>90.357275757575763</v>
      </c>
      <c r="AA10">
        <v>2.3564033636363635</v>
      </c>
      <c r="AB10">
        <v>0.27740057575757571</v>
      </c>
      <c r="AC10">
        <v>1.5530212121212117E-2</v>
      </c>
      <c r="AD10">
        <v>2.1006418181818183</v>
      </c>
      <c r="AE10">
        <v>4.7888578787878791</v>
      </c>
      <c r="AF10">
        <v>7.3236969696969696E-3</v>
      </c>
      <c r="AG10">
        <v>-2.9404848484848515E-3</v>
      </c>
      <c r="AH10">
        <v>0.17145427272727276</v>
      </c>
      <c r="AI10">
        <v>0.12810651515151514</v>
      </c>
      <c r="AJ10">
        <v>100.5694393939394</v>
      </c>
    </row>
    <row r="11" spans="1:53" x14ac:dyDescent="0.25">
      <c r="A11" t="s">
        <v>255</v>
      </c>
      <c r="G11">
        <v>0.552176</v>
      </c>
      <c r="H11">
        <v>0.15379499999999999</v>
      </c>
      <c r="I11">
        <v>87.640900000000002</v>
      </c>
      <c r="J11">
        <v>1.66567</v>
      </c>
      <c r="K11">
        <v>0.31666299999999997</v>
      </c>
      <c r="L11">
        <v>6.1594000000000003E-2</v>
      </c>
      <c r="M11">
        <v>2.2591199999999998</v>
      </c>
      <c r="N11">
        <v>5.64154</v>
      </c>
      <c r="O11">
        <v>3.6521999999999999E-2</v>
      </c>
      <c r="P11">
        <v>1.3868E-2</v>
      </c>
      <c r="Q11">
        <v>0.26605400000000001</v>
      </c>
      <c r="R11">
        <v>9.1815999999999995E-2</v>
      </c>
      <c r="S11">
        <v>0</v>
      </c>
      <c r="T11">
        <v>98.699700000000007</v>
      </c>
      <c r="U11">
        <v>50.857399999999998</v>
      </c>
      <c r="W11" s="2" t="s">
        <v>288</v>
      </c>
      <c r="X11">
        <v>0.43985024999999994</v>
      </c>
      <c r="Y11">
        <v>9.1666666666666397E-5</v>
      </c>
      <c r="Z11">
        <v>91.239475000000013</v>
      </c>
      <c r="AA11">
        <v>1.1098546250000001</v>
      </c>
      <c r="AB11">
        <v>0.38319450000000005</v>
      </c>
      <c r="AC11">
        <v>5.2312208333333339E-2</v>
      </c>
      <c r="AD11">
        <v>2.1154916666666668</v>
      </c>
      <c r="AE11">
        <v>5.0197020833333328</v>
      </c>
      <c r="AF11">
        <v>8.3333750000000022E-3</v>
      </c>
      <c r="AG11">
        <v>-5.248666666666668E-3</v>
      </c>
      <c r="AH11">
        <v>0.13476625</v>
      </c>
      <c r="AI11">
        <v>1.871483333333333E-2</v>
      </c>
      <c r="AJ11">
        <v>100.51657083333332</v>
      </c>
    </row>
    <row r="12" spans="1:53" x14ac:dyDescent="0.25">
      <c r="G12">
        <v>0.33006400000000002</v>
      </c>
      <c r="H12">
        <v>-7.8049999999999994E-2</v>
      </c>
      <c r="I12">
        <v>87.937700000000007</v>
      </c>
      <c r="J12">
        <v>4.7419500000000001</v>
      </c>
      <c r="K12">
        <v>0.18736</v>
      </c>
      <c r="L12">
        <v>5.2094000000000001E-2</v>
      </c>
      <c r="M12">
        <v>1.1242000000000001</v>
      </c>
      <c r="N12">
        <v>3.7934899999999998</v>
      </c>
      <c r="O12">
        <v>-4.5760000000000002E-2</v>
      </c>
      <c r="P12">
        <v>6.8592E-2</v>
      </c>
      <c r="Q12">
        <v>0.191855</v>
      </c>
      <c r="R12">
        <v>0.58042199999999999</v>
      </c>
      <c r="S12">
        <v>0</v>
      </c>
      <c r="T12">
        <v>98.884</v>
      </c>
      <c r="U12">
        <v>50.330100000000002</v>
      </c>
      <c r="W12" s="2" t="s">
        <v>304</v>
      </c>
      <c r="X12">
        <v>0.33699449999999997</v>
      </c>
      <c r="Y12">
        <v>2.3242999999999996E-2</v>
      </c>
      <c r="Z12">
        <v>88.921274999999994</v>
      </c>
      <c r="AA12">
        <v>2.6396181250000001</v>
      </c>
      <c r="AB12">
        <v>1.0085235625</v>
      </c>
      <c r="AC12">
        <v>2.0397937499999998E-2</v>
      </c>
      <c r="AD12">
        <v>2.3422024999999995</v>
      </c>
      <c r="AE12">
        <v>4.7327481249999996</v>
      </c>
      <c r="AF12">
        <v>2.0661499999999999E-2</v>
      </c>
      <c r="AG12">
        <v>4.3006250000000076E-4</v>
      </c>
      <c r="AH12">
        <v>0.14205218749999998</v>
      </c>
      <c r="AI12">
        <v>0.13625024999999999</v>
      </c>
      <c r="AJ12">
        <v>100.32450000000001</v>
      </c>
    </row>
    <row r="13" spans="1:53" x14ac:dyDescent="0.25">
      <c r="A13" t="s">
        <v>256</v>
      </c>
      <c r="G13">
        <v>0.40621299999999999</v>
      </c>
      <c r="H13">
        <v>-7.7899999999999997E-2</v>
      </c>
      <c r="I13">
        <v>90.027100000000004</v>
      </c>
      <c r="J13">
        <v>3.7826499999999998</v>
      </c>
      <c r="K13">
        <v>0.50196099999999999</v>
      </c>
      <c r="L13">
        <v>1.9536000000000001E-2</v>
      </c>
      <c r="M13">
        <v>1.82589</v>
      </c>
      <c r="N13">
        <v>4.1423100000000002</v>
      </c>
      <c r="O13">
        <v>0.111153</v>
      </c>
      <c r="P13">
        <v>-6.1700000000000001E-3</v>
      </c>
      <c r="Q13">
        <v>0.10570300000000001</v>
      </c>
      <c r="R13">
        <v>0.52068700000000001</v>
      </c>
      <c r="S13">
        <v>0</v>
      </c>
      <c r="T13">
        <v>101.35899999999999</v>
      </c>
      <c r="U13">
        <v>51.703299999999999</v>
      </c>
      <c r="W13" s="2" t="s">
        <v>320</v>
      </c>
      <c r="X13">
        <v>0.27272761538461532</v>
      </c>
      <c r="Y13">
        <v>5.595411538461538E-2</v>
      </c>
      <c r="Z13">
        <v>88.681446153846167</v>
      </c>
      <c r="AA13">
        <v>1.9336492307692308</v>
      </c>
      <c r="AB13">
        <v>3.1654584615384618</v>
      </c>
      <c r="AC13">
        <v>0.13658226923076922</v>
      </c>
      <c r="AD13">
        <v>1.8785442307692306</v>
      </c>
      <c r="AE13">
        <v>3.4239707692307699</v>
      </c>
      <c r="AF13">
        <v>0.12966769230769229</v>
      </c>
      <c r="AG13">
        <v>-2.0965384615384617E-3</v>
      </c>
      <c r="AH13">
        <v>0.22196692307692303</v>
      </c>
      <c r="AI13">
        <v>0.12264569230769232</v>
      </c>
      <c r="AJ13">
        <v>100.02054999999999</v>
      </c>
    </row>
    <row r="14" spans="1:53" x14ac:dyDescent="0.25">
      <c r="A14" t="s">
        <v>257</v>
      </c>
      <c r="G14">
        <v>0.40481499999999998</v>
      </c>
      <c r="H14">
        <v>-7.7840000000000006E-2</v>
      </c>
      <c r="I14">
        <v>88.550899999999999</v>
      </c>
      <c r="J14">
        <v>3.9173800000000001</v>
      </c>
      <c r="K14">
        <v>0.18562100000000001</v>
      </c>
      <c r="L14">
        <v>-1.4829999999999999E-2</v>
      </c>
      <c r="M14">
        <v>2.0105900000000001</v>
      </c>
      <c r="N14">
        <v>5.3638300000000001</v>
      </c>
      <c r="O14">
        <v>-4.4350000000000001E-2</v>
      </c>
      <c r="P14">
        <v>1.2749999999999999E-2</v>
      </c>
      <c r="Q14">
        <v>0.10627399999999999</v>
      </c>
      <c r="R14">
        <v>0.21116499999999999</v>
      </c>
      <c r="S14">
        <v>0</v>
      </c>
      <c r="T14">
        <v>100.626</v>
      </c>
      <c r="U14">
        <v>51.340200000000003</v>
      </c>
      <c r="W14" s="2" t="s">
        <v>335</v>
      </c>
      <c r="X14">
        <v>0.33074515384615383</v>
      </c>
      <c r="Y14">
        <v>-6.4065769230769194E-3</v>
      </c>
      <c r="Z14">
        <v>90.158865384615396</v>
      </c>
      <c r="AA14">
        <v>2.1494145384615391</v>
      </c>
      <c r="AB14">
        <v>0.29140099999999997</v>
      </c>
      <c r="AC14">
        <v>3.9252192307692314E-2</v>
      </c>
      <c r="AD14">
        <v>2.3566857692307694</v>
      </c>
      <c r="AE14">
        <v>5.0841861538461535</v>
      </c>
      <c r="AF14">
        <v>3.2847461538461541E-2</v>
      </c>
      <c r="AG14">
        <v>-5.1789615384615385E-3</v>
      </c>
      <c r="AH14">
        <v>0.15923873076923079</v>
      </c>
      <c r="AI14">
        <v>8.8433307692307686E-2</v>
      </c>
      <c r="AJ14">
        <v>100.67958461538463</v>
      </c>
    </row>
    <row r="15" spans="1:53" x14ac:dyDescent="0.25">
      <c r="A15" t="s">
        <v>258</v>
      </c>
      <c r="G15">
        <v>0.16592899999999999</v>
      </c>
      <c r="H15">
        <v>0.15437200000000001</v>
      </c>
      <c r="I15">
        <v>90.801500000000004</v>
      </c>
      <c r="J15">
        <v>1.8632</v>
      </c>
      <c r="K15">
        <v>0.18212300000000001</v>
      </c>
      <c r="L15">
        <v>-4.3880000000000002E-2</v>
      </c>
      <c r="M15">
        <v>2.1699299999999999</v>
      </c>
      <c r="N15">
        <v>4.6715200000000001</v>
      </c>
      <c r="O15">
        <v>-0.11973</v>
      </c>
      <c r="P15">
        <v>1.41E-2</v>
      </c>
      <c r="Q15">
        <v>0.15587999999999999</v>
      </c>
      <c r="R15">
        <v>-9.3950000000000006E-2</v>
      </c>
      <c r="S15">
        <v>0</v>
      </c>
      <c r="T15">
        <v>99.921000000000006</v>
      </c>
      <c r="U15">
        <v>51.7973</v>
      </c>
    </row>
    <row r="16" spans="1:53" x14ac:dyDescent="0.25">
      <c r="A16" t="s">
        <v>259</v>
      </c>
      <c r="G16">
        <v>0.56687200000000004</v>
      </c>
      <c r="H16">
        <v>-7.8039999999999998E-2</v>
      </c>
      <c r="I16">
        <v>88.824100000000001</v>
      </c>
      <c r="J16">
        <v>5.0734199999999996</v>
      </c>
      <c r="K16">
        <v>0.14204700000000001</v>
      </c>
      <c r="L16">
        <v>-0.10539</v>
      </c>
      <c r="M16">
        <v>1.95113</v>
      </c>
      <c r="N16">
        <v>4.1464800000000004</v>
      </c>
      <c r="O16">
        <v>-4.5710000000000001E-2</v>
      </c>
      <c r="P16">
        <v>-2.5340000000000001E-2</v>
      </c>
      <c r="Q16">
        <v>0.12620200000000001</v>
      </c>
      <c r="R16">
        <v>0.146787</v>
      </c>
      <c r="S16">
        <v>0</v>
      </c>
      <c r="T16">
        <v>100.723</v>
      </c>
      <c r="U16">
        <v>51.136400000000002</v>
      </c>
      <c r="W16" s="2" t="s">
        <v>39</v>
      </c>
    </row>
    <row r="17" spans="1:35" x14ac:dyDescent="0.25">
      <c r="A17" t="s">
        <v>260</v>
      </c>
      <c r="G17">
        <v>0.47345900000000002</v>
      </c>
      <c r="H17">
        <v>-7.739E-2</v>
      </c>
      <c r="I17">
        <v>89.9816</v>
      </c>
      <c r="J17">
        <v>1.4094500000000001</v>
      </c>
      <c r="K17">
        <v>0.22690199999999999</v>
      </c>
      <c r="L17">
        <v>-7.7799999999999996E-3</v>
      </c>
      <c r="M17">
        <v>2.1520100000000002</v>
      </c>
      <c r="N17">
        <v>4.4319600000000001</v>
      </c>
      <c r="O17">
        <v>3.7336000000000001E-2</v>
      </c>
      <c r="P17">
        <v>-4.64E-3</v>
      </c>
      <c r="Q17">
        <v>0.15634200000000001</v>
      </c>
      <c r="R17">
        <v>-3.125E-2</v>
      </c>
      <c r="S17">
        <v>0</v>
      </c>
      <c r="T17">
        <v>98.748000000000005</v>
      </c>
      <c r="U17">
        <v>51.165500000000002</v>
      </c>
      <c r="X17" s="3" t="s">
        <v>91</v>
      </c>
      <c r="Y17" s="3" t="s">
        <v>92</v>
      </c>
      <c r="Z17" s="3"/>
      <c r="AA17" s="3"/>
      <c r="AB17" s="3" t="s">
        <v>336</v>
      </c>
      <c r="AC17" s="3" t="s">
        <v>99</v>
      </c>
      <c r="AD17" s="3"/>
      <c r="AE17" s="3"/>
      <c r="AF17" s="3" t="s">
        <v>96</v>
      </c>
      <c r="AG17" s="3" t="s">
        <v>93</v>
      </c>
      <c r="AH17" s="3" t="s">
        <v>94</v>
      </c>
      <c r="AI17" s="3" t="s">
        <v>95</v>
      </c>
    </row>
    <row r="18" spans="1:35" x14ac:dyDescent="0.25">
      <c r="A18" t="s">
        <v>261</v>
      </c>
      <c r="G18">
        <v>0.54851499999999997</v>
      </c>
      <c r="H18">
        <v>0.155221</v>
      </c>
      <c r="I18">
        <v>92.662800000000004</v>
      </c>
      <c r="J18">
        <v>0.76160899999999998</v>
      </c>
      <c r="K18">
        <v>0.18224799999999999</v>
      </c>
      <c r="L18">
        <v>-5.9699999999999996E-3</v>
      </c>
      <c r="M18">
        <v>1.5621499999999999</v>
      </c>
      <c r="N18">
        <v>4.4232899999999997</v>
      </c>
      <c r="O18">
        <v>-4.02E-2</v>
      </c>
      <c r="P18">
        <v>1.4648E-2</v>
      </c>
      <c r="Q18">
        <v>0.357983</v>
      </c>
      <c r="R18">
        <v>0.21927199999999999</v>
      </c>
      <c r="S18">
        <v>0</v>
      </c>
      <c r="T18">
        <v>100.842</v>
      </c>
      <c r="U18">
        <v>52.530299999999997</v>
      </c>
      <c r="W18" s="2" t="s">
        <v>270</v>
      </c>
      <c r="X18">
        <v>0.10494000000000001</v>
      </c>
      <c r="Y18">
        <v>0.117076</v>
      </c>
      <c r="AB18">
        <v>7.3164000000000007E-2</v>
      </c>
      <c r="AC18">
        <v>9.2201000000000005E-2</v>
      </c>
      <c r="AF18">
        <v>0.14943000000000001</v>
      </c>
      <c r="AG18">
        <v>5.6363999999999997E-2</v>
      </c>
      <c r="AH18">
        <v>7.5082999999999997E-2</v>
      </c>
      <c r="AI18">
        <v>0.182618</v>
      </c>
    </row>
    <row r="19" spans="1:35" x14ac:dyDescent="0.25">
      <c r="A19" t="s">
        <v>262</v>
      </c>
      <c r="G19">
        <v>0.16556000000000001</v>
      </c>
      <c r="H19">
        <v>-7.7340000000000006E-2</v>
      </c>
      <c r="I19">
        <v>93.410399999999996</v>
      </c>
      <c r="J19">
        <v>1.3461000000000001</v>
      </c>
      <c r="K19">
        <v>0.22585</v>
      </c>
      <c r="L19">
        <v>8.2108E-2</v>
      </c>
      <c r="M19">
        <v>1.4313100000000001</v>
      </c>
      <c r="N19">
        <v>4.0007000000000001</v>
      </c>
      <c r="O19">
        <v>3.7877000000000001E-2</v>
      </c>
      <c r="P19">
        <v>-6.1120000000000001E-2</v>
      </c>
      <c r="Q19">
        <v>0.35700799999999999</v>
      </c>
      <c r="R19">
        <v>-9.2590000000000006E-2</v>
      </c>
      <c r="S19">
        <v>0</v>
      </c>
      <c r="T19">
        <v>100.82599999999999</v>
      </c>
      <c r="U19">
        <v>52.575099999999999</v>
      </c>
      <c r="W19" s="2" t="s">
        <v>288</v>
      </c>
      <c r="X19">
        <v>0.105269</v>
      </c>
      <c r="Y19">
        <v>0.116955</v>
      </c>
      <c r="AB19">
        <v>7.3143E-2</v>
      </c>
      <c r="AC19">
        <v>9.2351000000000003E-2</v>
      </c>
      <c r="AF19">
        <v>0.14979100000000001</v>
      </c>
      <c r="AG19">
        <v>5.6397999999999997E-2</v>
      </c>
      <c r="AH19">
        <v>7.5251999999999999E-2</v>
      </c>
      <c r="AI19">
        <v>0.18295500000000001</v>
      </c>
    </row>
    <row r="20" spans="1:35" x14ac:dyDescent="0.25">
      <c r="A20" t="s">
        <v>263</v>
      </c>
      <c r="G20">
        <v>0.318629</v>
      </c>
      <c r="H20">
        <v>-7.7289999999999998E-2</v>
      </c>
      <c r="I20">
        <v>94.408500000000004</v>
      </c>
      <c r="J20">
        <v>1.15215</v>
      </c>
      <c r="K20">
        <v>5.1500000000000001E-3</v>
      </c>
      <c r="L20">
        <v>2.9739999999999999E-2</v>
      </c>
      <c r="M20">
        <v>1.5445599999999999</v>
      </c>
      <c r="N20">
        <v>3.85345</v>
      </c>
      <c r="O20">
        <v>-0.11863</v>
      </c>
      <c r="P20">
        <v>-4.2199999999999998E-3</v>
      </c>
      <c r="Q20">
        <v>0.135542</v>
      </c>
      <c r="R20">
        <v>-2.9600000000000001E-2</v>
      </c>
      <c r="S20">
        <v>0</v>
      </c>
      <c r="T20">
        <v>101.218</v>
      </c>
      <c r="U20">
        <v>52.860999999999997</v>
      </c>
      <c r="W20" s="2" t="s">
        <v>304</v>
      </c>
      <c r="X20">
        <v>0.106216</v>
      </c>
      <c r="Y20">
        <v>0.11690300000000001</v>
      </c>
      <c r="AB20">
        <v>7.3580999999999994E-2</v>
      </c>
      <c r="AC20">
        <v>9.2316999999999996E-2</v>
      </c>
      <c r="AF20">
        <v>0.15046000000000001</v>
      </c>
      <c r="AG20">
        <v>5.6402000000000001E-2</v>
      </c>
      <c r="AH20">
        <v>7.5439999999999993E-2</v>
      </c>
      <c r="AI20">
        <v>0.18371499999999999</v>
      </c>
    </row>
    <row r="21" spans="1:35" x14ac:dyDescent="0.25">
      <c r="A21" t="s">
        <v>264</v>
      </c>
      <c r="G21">
        <v>0.32067499999999999</v>
      </c>
      <c r="H21">
        <v>0.15510299999999999</v>
      </c>
      <c r="I21">
        <v>94.6584</v>
      </c>
      <c r="J21">
        <v>1.79861</v>
      </c>
      <c r="K21">
        <v>5.3200000000000001E-3</v>
      </c>
      <c r="L21">
        <v>4.5298999999999999E-2</v>
      </c>
      <c r="M21">
        <v>1.1900599999999999</v>
      </c>
      <c r="N21">
        <v>3.5173800000000002</v>
      </c>
      <c r="O21">
        <v>0.272426</v>
      </c>
      <c r="P21">
        <v>-2.35E-2</v>
      </c>
      <c r="Q21">
        <v>8.9356000000000005E-2</v>
      </c>
      <c r="R21">
        <v>-9.3429999999999999E-2</v>
      </c>
      <c r="S21">
        <v>0</v>
      </c>
      <c r="T21">
        <v>101.93600000000001</v>
      </c>
      <c r="U21">
        <v>53.067900000000002</v>
      </c>
      <c r="W21" s="2" t="s">
        <v>320</v>
      </c>
      <c r="X21">
        <v>0.10659</v>
      </c>
      <c r="Y21">
        <v>0.116927</v>
      </c>
      <c r="AB21">
        <v>7.3691999999999994E-2</v>
      </c>
      <c r="AC21">
        <v>9.2683000000000001E-2</v>
      </c>
      <c r="AF21">
        <v>0.15076000000000001</v>
      </c>
      <c r="AG21">
        <v>5.6703999999999997E-2</v>
      </c>
      <c r="AH21">
        <v>7.5604000000000005E-2</v>
      </c>
      <c r="AI21">
        <v>0.18415400000000001</v>
      </c>
    </row>
    <row r="22" spans="1:35" x14ac:dyDescent="0.25">
      <c r="A22" t="s">
        <v>265</v>
      </c>
      <c r="G22">
        <v>0.56627300000000003</v>
      </c>
      <c r="H22">
        <v>-7.8079999999999997E-2</v>
      </c>
      <c r="I22">
        <v>86.614999999999995</v>
      </c>
      <c r="J22">
        <v>4.3599100000000002</v>
      </c>
      <c r="K22">
        <v>0.27775899999999998</v>
      </c>
      <c r="L22">
        <v>0.17435899999999999</v>
      </c>
      <c r="M22">
        <v>3.21807</v>
      </c>
      <c r="N22">
        <v>5.5032500000000004</v>
      </c>
      <c r="O22">
        <v>3.1819E-2</v>
      </c>
      <c r="P22">
        <v>-2.555E-2</v>
      </c>
      <c r="Q22">
        <v>1.5657000000000001E-2</v>
      </c>
      <c r="R22">
        <v>0.33177099999999998</v>
      </c>
      <c r="S22">
        <v>0</v>
      </c>
      <c r="T22">
        <v>100.99</v>
      </c>
      <c r="U22">
        <v>50.956000000000003</v>
      </c>
      <c r="W22" s="2" t="s">
        <v>335</v>
      </c>
      <c r="X22">
        <v>0.10618900000000001</v>
      </c>
      <c r="Y22">
        <v>0.116795</v>
      </c>
      <c r="AB22">
        <v>7.3690000000000005E-2</v>
      </c>
      <c r="AC22">
        <v>9.2703999999999995E-2</v>
      </c>
      <c r="AF22">
        <v>0.150452</v>
      </c>
      <c r="AG22">
        <v>5.6474000000000003E-2</v>
      </c>
      <c r="AH22">
        <v>7.553E-2</v>
      </c>
      <c r="AI22">
        <v>0.183757</v>
      </c>
    </row>
    <row r="23" spans="1:35" x14ac:dyDescent="0.25">
      <c r="A23" t="s">
        <v>266</v>
      </c>
      <c r="G23">
        <v>0.39781899999999998</v>
      </c>
      <c r="H23">
        <v>-7.7410000000000007E-2</v>
      </c>
      <c r="I23">
        <v>90.610200000000006</v>
      </c>
      <c r="J23">
        <v>1.86158</v>
      </c>
      <c r="K23">
        <v>0.2717</v>
      </c>
      <c r="L23">
        <v>4.4574999999999997E-2</v>
      </c>
      <c r="M23">
        <v>1.6879</v>
      </c>
      <c r="N23">
        <v>4.6489500000000001</v>
      </c>
      <c r="O23">
        <v>-4.1410000000000002E-2</v>
      </c>
      <c r="P23">
        <v>-4.7800000000000004E-3</v>
      </c>
      <c r="Q23">
        <v>0.244313</v>
      </c>
      <c r="R23">
        <v>3.0343999999999999E-2</v>
      </c>
      <c r="S23">
        <v>0</v>
      </c>
      <c r="T23">
        <v>99.673699999999997</v>
      </c>
      <c r="U23">
        <v>51.616100000000003</v>
      </c>
    </row>
    <row r="24" spans="1:35" x14ac:dyDescent="0.25">
      <c r="A24" t="s">
        <v>267</v>
      </c>
      <c r="G24">
        <v>0.32028600000000002</v>
      </c>
      <c r="H24">
        <v>-7.7369999999999994E-2</v>
      </c>
      <c r="I24">
        <v>91.700299999999999</v>
      </c>
      <c r="J24">
        <v>1.1478200000000001</v>
      </c>
      <c r="K24">
        <v>0.22687499999999999</v>
      </c>
      <c r="L24">
        <v>-7.8799999999999999E-3</v>
      </c>
      <c r="M24">
        <v>1.6894</v>
      </c>
      <c r="N24">
        <v>4.7474100000000004</v>
      </c>
      <c r="O24">
        <v>3.7250999999999999E-2</v>
      </c>
      <c r="P24">
        <v>-4.6299999999999996E-3</v>
      </c>
      <c r="Q24">
        <v>0.267287</v>
      </c>
      <c r="R24">
        <v>0.404171</v>
      </c>
      <c r="S24">
        <v>0</v>
      </c>
      <c r="T24">
        <v>100.45099999999999</v>
      </c>
      <c r="U24">
        <v>52.1372</v>
      </c>
      <c r="W24" s="2" t="s">
        <v>100</v>
      </c>
      <c r="X24" s="3">
        <v>1.34798</v>
      </c>
      <c r="Y24" s="3">
        <v>2.2914099999999999</v>
      </c>
      <c r="Z24" s="3"/>
      <c r="AA24" s="3"/>
      <c r="AB24" s="3">
        <v>1.6583000000000001</v>
      </c>
      <c r="AC24" s="3">
        <v>1.46157</v>
      </c>
      <c r="AD24" s="3"/>
      <c r="AE24" s="3"/>
      <c r="AF24" s="3">
        <v>1.2912399999999999</v>
      </c>
      <c r="AG24" s="3">
        <v>1.20459</v>
      </c>
      <c r="AH24" s="3">
        <v>1.6680600000000001</v>
      </c>
      <c r="AI24" s="3">
        <v>1.2725299999999999</v>
      </c>
    </row>
    <row r="25" spans="1:35" x14ac:dyDescent="0.25">
      <c r="A25" t="s">
        <v>18</v>
      </c>
      <c r="G25">
        <v>0.472335</v>
      </c>
      <c r="H25">
        <v>-7.7310000000000004E-2</v>
      </c>
      <c r="I25">
        <v>93.477999999999994</v>
      </c>
      <c r="J25">
        <v>1.15134</v>
      </c>
      <c r="K25">
        <v>9.3734999999999999E-2</v>
      </c>
      <c r="L25">
        <v>4.7056000000000001E-2</v>
      </c>
      <c r="M25">
        <v>1.74715</v>
      </c>
      <c r="N25">
        <v>4.1408399999999999</v>
      </c>
      <c r="O25">
        <v>-0.1187</v>
      </c>
      <c r="P25">
        <v>-6.0990000000000003E-2</v>
      </c>
      <c r="Q25">
        <v>0.20194100000000001</v>
      </c>
      <c r="R25">
        <v>3.2261999999999999E-2</v>
      </c>
      <c r="S25">
        <v>0</v>
      </c>
      <c r="T25">
        <v>101.108</v>
      </c>
      <c r="U25">
        <v>52.668900000000001</v>
      </c>
    </row>
    <row r="26" spans="1:35" x14ac:dyDescent="0.25">
      <c r="A26" t="s">
        <v>268</v>
      </c>
      <c r="G26">
        <v>0.32276899999999997</v>
      </c>
      <c r="H26">
        <v>-7.7630000000000005E-2</v>
      </c>
      <c r="I26">
        <v>88.442499999999995</v>
      </c>
      <c r="J26">
        <v>2.6343800000000002</v>
      </c>
      <c r="K26">
        <v>0.71932399999999996</v>
      </c>
      <c r="L26">
        <v>-2.9420000000000002E-2</v>
      </c>
      <c r="M26">
        <v>2.6618200000000001</v>
      </c>
      <c r="N26">
        <v>4.4352499999999999</v>
      </c>
      <c r="O26">
        <v>-4.2959999999999998E-2</v>
      </c>
      <c r="P26">
        <v>-2.4240000000000001E-2</v>
      </c>
      <c r="Q26">
        <v>0.197545</v>
      </c>
      <c r="R26">
        <v>2.7569E-2</v>
      </c>
      <c r="S26">
        <v>0</v>
      </c>
      <c r="T26">
        <v>99.266999999999996</v>
      </c>
      <c r="U26">
        <v>50.922899999999998</v>
      </c>
      <c r="X26" s="4" t="s">
        <v>23</v>
      </c>
      <c r="Y26" s="4" t="s">
        <v>24</v>
      </c>
      <c r="Z26" s="3"/>
      <c r="AA26" s="3"/>
      <c r="AB26" s="4" t="s">
        <v>27</v>
      </c>
      <c r="AC26" s="4" t="s">
        <v>28</v>
      </c>
      <c r="AD26" s="4"/>
      <c r="AE26" s="4"/>
      <c r="AF26" s="4" t="s">
        <v>31</v>
      </c>
      <c r="AG26" s="4" t="s">
        <v>32</v>
      </c>
      <c r="AH26" s="4" t="s">
        <v>33</v>
      </c>
      <c r="AI26" s="4" t="s">
        <v>34</v>
      </c>
    </row>
    <row r="27" spans="1:35" x14ac:dyDescent="0.25">
      <c r="A27" t="s">
        <v>269</v>
      </c>
      <c r="G27">
        <v>0.55785300000000004</v>
      </c>
      <c r="H27">
        <v>0.15273800000000001</v>
      </c>
      <c r="I27">
        <v>88.929599999999994</v>
      </c>
      <c r="J27">
        <v>2.9534699999999998</v>
      </c>
      <c r="K27">
        <v>0.49851200000000001</v>
      </c>
      <c r="L27">
        <v>-1.299E-2</v>
      </c>
      <c r="M27">
        <v>2.71421</v>
      </c>
      <c r="N27">
        <v>5.5025399999999998</v>
      </c>
      <c r="O27">
        <v>3.4602000000000001E-2</v>
      </c>
      <c r="P27">
        <v>-5.7000000000000002E-3</v>
      </c>
      <c r="Q27">
        <v>0.130027</v>
      </c>
      <c r="R27">
        <v>0.150699</v>
      </c>
      <c r="S27">
        <v>0</v>
      </c>
      <c r="T27">
        <v>101.60599999999999</v>
      </c>
      <c r="U27">
        <v>51.898800000000001</v>
      </c>
      <c r="W27" s="2" t="s">
        <v>270</v>
      </c>
      <c r="X27">
        <f>X18*$X$24</f>
        <v>0.1414570212</v>
      </c>
      <c r="Y27">
        <f>Y18*$Y$24</f>
        <v>0.26826911716000001</v>
      </c>
      <c r="AB27">
        <f>AB18*$AB$24</f>
        <v>0.12132786120000003</v>
      </c>
      <c r="AC27">
        <f>AC18*$AC$24</f>
        <v>0.13475821557000001</v>
      </c>
      <c r="AF27">
        <f>AF18*$AF$24</f>
        <v>0.1929499932</v>
      </c>
      <c r="AG27">
        <f>AG18*$AG$24</f>
        <v>6.789551076E-2</v>
      </c>
      <c r="AH27">
        <f>AH18*$AH$24</f>
        <v>0.12524294897999999</v>
      </c>
      <c r="AI27">
        <f>AI18*$AI$24</f>
        <v>0.23238688354000001</v>
      </c>
    </row>
    <row r="28" spans="1:35" x14ac:dyDescent="0.25">
      <c r="G28">
        <v>0.31894899999999998</v>
      </c>
      <c r="H28">
        <v>-7.7340000000000006E-2</v>
      </c>
      <c r="I28">
        <v>91.1126</v>
      </c>
      <c r="J28">
        <v>1.4094599999999999</v>
      </c>
      <c r="K28">
        <v>0.31447999999999998</v>
      </c>
      <c r="L28">
        <v>-7.7929999999999999E-2</v>
      </c>
      <c r="M28">
        <v>2.0051800000000002</v>
      </c>
      <c r="N28">
        <v>5.6158099999999997</v>
      </c>
      <c r="O28">
        <v>-4.0750000000000001E-2</v>
      </c>
      <c r="P28">
        <v>3.3237999999999997E-2</v>
      </c>
      <c r="Q28">
        <v>4.5592000000000001E-2</v>
      </c>
      <c r="R28">
        <v>3.1477999999999999E-2</v>
      </c>
      <c r="S28">
        <v>0</v>
      </c>
      <c r="T28">
        <v>100.691</v>
      </c>
      <c r="U28">
        <v>52.213900000000002</v>
      </c>
      <c r="W28" s="2" t="s">
        <v>288</v>
      </c>
      <c r="X28">
        <f t="shared" ref="X28:X30" si="0">X19*$X$24</f>
        <v>0.14190050662000001</v>
      </c>
      <c r="Y28">
        <f t="shared" ref="Y28:Y31" si="1">Y19*$Y$24</f>
        <v>0.26799185655000002</v>
      </c>
      <c r="Z28" s="3"/>
      <c r="AA28" s="3"/>
      <c r="AB28">
        <f t="shared" ref="AB28:AB31" si="2">AB19*$AB$24</f>
        <v>0.12129303690000001</v>
      </c>
      <c r="AC28">
        <f t="shared" ref="AC28:AC31" si="3">AC19*$AC$24</f>
        <v>0.13497745107</v>
      </c>
      <c r="AD28" s="3"/>
      <c r="AE28" s="3"/>
      <c r="AF28">
        <f t="shared" ref="AF28:AF31" si="4">AF19*$AF$24</f>
        <v>0.19341613084000001</v>
      </c>
      <c r="AG28">
        <f t="shared" ref="AG28:AG31" si="5">AG19*$AG$24</f>
        <v>6.7936466819999999E-2</v>
      </c>
      <c r="AH28">
        <f t="shared" ref="AH28:AH31" si="6">AH19*$AH$24</f>
        <v>0.12552485112</v>
      </c>
      <c r="AI28">
        <f t="shared" ref="AI28:AI31" si="7">AI19*$AI$24</f>
        <v>0.23281572614999999</v>
      </c>
    </row>
    <row r="29" spans="1:35" x14ac:dyDescent="0.25">
      <c r="G29">
        <v>0.470609</v>
      </c>
      <c r="H29">
        <v>0.155135</v>
      </c>
      <c r="I29">
        <v>90.209500000000006</v>
      </c>
      <c r="J29">
        <v>0.56764999999999999</v>
      </c>
      <c r="K29">
        <v>0.31402999999999998</v>
      </c>
      <c r="L29">
        <v>-2.3269999999999999E-2</v>
      </c>
      <c r="M29">
        <v>1.7849600000000001</v>
      </c>
      <c r="N29">
        <v>4.9794900000000002</v>
      </c>
      <c r="O29">
        <v>0.116927</v>
      </c>
      <c r="P29">
        <v>3.3605000000000003E-2</v>
      </c>
      <c r="Q29">
        <v>0.20255500000000001</v>
      </c>
      <c r="R29">
        <v>9.5071000000000003E-2</v>
      </c>
      <c r="S29">
        <v>0</v>
      </c>
      <c r="T29">
        <v>98.906300000000002</v>
      </c>
      <c r="U29">
        <v>51.482500000000002</v>
      </c>
      <c r="W29" s="2" t="s">
        <v>304</v>
      </c>
      <c r="X29">
        <f t="shared" si="0"/>
        <v>0.14317704368</v>
      </c>
      <c r="Y29">
        <f t="shared" si="1"/>
        <v>0.26787270323000001</v>
      </c>
      <c r="Z29" s="3"/>
      <c r="AA29" s="3"/>
      <c r="AB29">
        <f t="shared" si="2"/>
        <v>0.1220193723</v>
      </c>
      <c r="AC29">
        <f t="shared" si="3"/>
        <v>0.13492775769000001</v>
      </c>
      <c r="AD29" s="3"/>
      <c r="AE29" s="3"/>
      <c r="AF29">
        <f t="shared" si="4"/>
        <v>0.1942799704</v>
      </c>
      <c r="AG29">
        <f t="shared" si="5"/>
        <v>6.7941285180000005E-2</v>
      </c>
      <c r="AH29">
        <f t="shared" si="6"/>
        <v>0.1258384464</v>
      </c>
      <c r="AI29">
        <f t="shared" si="7"/>
        <v>0.23378284894999998</v>
      </c>
    </row>
    <row r="30" spans="1:35" x14ac:dyDescent="0.25">
      <c r="G30">
        <v>0.47140100000000001</v>
      </c>
      <c r="H30">
        <v>0.15512300000000001</v>
      </c>
      <c r="I30">
        <v>93.203599999999994</v>
      </c>
      <c r="J30">
        <v>0.89236300000000002</v>
      </c>
      <c r="K30">
        <v>0.13770399999999999</v>
      </c>
      <c r="L30">
        <v>2.9748E-2</v>
      </c>
      <c r="M30">
        <v>1.80284</v>
      </c>
      <c r="N30">
        <v>4.4169700000000001</v>
      </c>
      <c r="O30">
        <v>-4.0149999999999998E-2</v>
      </c>
      <c r="P30">
        <v>-2.315E-2</v>
      </c>
      <c r="Q30">
        <v>0.35814000000000001</v>
      </c>
      <c r="R30">
        <v>-2.9669999999999998E-2</v>
      </c>
      <c r="S30">
        <v>0</v>
      </c>
      <c r="T30">
        <v>101.375</v>
      </c>
      <c r="U30">
        <v>52.827100000000002</v>
      </c>
      <c r="W30" s="2" t="s">
        <v>320</v>
      </c>
      <c r="X30">
        <f t="shared" si="0"/>
        <v>0.1436811882</v>
      </c>
      <c r="Y30">
        <f t="shared" si="1"/>
        <v>0.26792769707000003</v>
      </c>
      <c r="Z30" s="3"/>
      <c r="AA30" s="3"/>
      <c r="AB30">
        <f t="shared" si="2"/>
        <v>0.1222034436</v>
      </c>
      <c r="AC30">
        <f t="shared" si="3"/>
        <v>0.13546269230999999</v>
      </c>
      <c r="AD30" s="3"/>
      <c r="AE30" s="3"/>
      <c r="AF30">
        <f t="shared" si="4"/>
        <v>0.1946673424</v>
      </c>
      <c r="AG30">
        <f t="shared" si="5"/>
        <v>6.8305071359999997E-2</v>
      </c>
      <c r="AH30">
        <f t="shared" si="6"/>
        <v>0.12611200824000002</v>
      </c>
      <c r="AI30">
        <f t="shared" si="7"/>
        <v>0.23434148962000001</v>
      </c>
    </row>
    <row r="31" spans="1:35" x14ac:dyDescent="0.25">
      <c r="G31">
        <v>0.318355</v>
      </c>
      <c r="H31">
        <v>-7.7289999999999998E-2</v>
      </c>
      <c r="I31">
        <v>93.724699999999999</v>
      </c>
      <c r="J31">
        <v>0.95698300000000003</v>
      </c>
      <c r="K31">
        <v>4.9213E-2</v>
      </c>
      <c r="L31">
        <v>2.9638000000000001E-2</v>
      </c>
      <c r="M31">
        <v>1.80372</v>
      </c>
      <c r="N31">
        <v>4.6545899999999998</v>
      </c>
      <c r="O31">
        <v>-4.0189999999999997E-2</v>
      </c>
      <c r="P31">
        <v>1.465E-2</v>
      </c>
      <c r="Q31">
        <v>9.0986999999999998E-2</v>
      </c>
      <c r="R31">
        <v>3.2543999999999997E-2</v>
      </c>
      <c r="S31">
        <v>0</v>
      </c>
      <c r="T31">
        <v>101.55800000000001</v>
      </c>
      <c r="U31">
        <v>52.938200000000002</v>
      </c>
      <c r="W31" s="2" t="s">
        <v>335</v>
      </c>
      <c r="X31">
        <f>X22*$X$24</f>
        <v>0.14314064822</v>
      </c>
      <c r="Y31">
        <f t="shared" si="1"/>
        <v>0.26762523094999996</v>
      </c>
      <c r="Z31" s="3"/>
      <c r="AA31" s="3"/>
      <c r="AB31">
        <f t="shared" si="2"/>
        <v>0.12220012700000002</v>
      </c>
      <c r="AC31">
        <f t="shared" si="3"/>
        <v>0.13549338527999999</v>
      </c>
      <c r="AD31" s="3"/>
      <c r="AE31" s="3"/>
      <c r="AF31">
        <f t="shared" si="4"/>
        <v>0.19426964048000001</v>
      </c>
      <c r="AG31">
        <f t="shared" si="5"/>
        <v>6.802801566000001E-2</v>
      </c>
      <c r="AH31">
        <f t="shared" si="6"/>
        <v>0.1259885718</v>
      </c>
      <c r="AI31">
        <f t="shared" si="7"/>
        <v>0.23383629520999999</v>
      </c>
    </row>
    <row r="32" spans="1:35" x14ac:dyDescent="0.25">
      <c r="G32">
        <v>0.39440599999999998</v>
      </c>
      <c r="H32">
        <v>-7.7249999999999999E-2</v>
      </c>
      <c r="I32">
        <v>93.867900000000006</v>
      </c>
      <c r="J32">
        <v>0.82775299999999996</v>
      </c>
      <c r="K32">
        <v>5.1320000000000003E-3</v>
      </c>
      <c r="L32">
        <v>1.2460000000000001E-2</v>
      </c>
      <c r="M32">
        <v>1.8046899999999999</v>
      </c>
      <c r="N32">
        <v>4.5121000000000002</v>
      </c>
      <c r="O32">
        <v>-0.11840000000000001</v>
      </c>
      <c r="P32">
        <v>-4.1399999999999996E-3</v>
      </c>
      <c r="Q32">
        <v>9.1457999999999998E-2</v>
      </c>
      <c r="R32">
        <v>3.3050999999999997E-2</v>
      </c>
      <c r="S32">
        <v>0</v>
      </c>
      <c r="T32">
        <v>101.349</v>
      </c>
      <c r="U32">
        <v>52.895099999999999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6" x14ac:dyDescent="0.25">
      <c r="G33">
        <v>8.8273000000000004E-2</v>
      </c>
      <c r="H33">
        <v>-7.7359999999999998E-2</v>
      </c>
      <c r="I33">
        <v>92.929699999999997</v>
      </c>
      <c r="J33">
        <v>1.0866400000000001</v>
      </c>
      <c r="K33">
        <v>9.2955999999999997E-2</v>
      </c>
      <c r="L33">
        <v>-6.8999999999999999E-3</v>
      </c>
      <c r="M33">
        <v>2.6549499999999999</v>
      </c>
      <c r="N33">
        <v>5.1404300000000003</v>
      </c>
      <c r="O33">
        <v>-4.0660000000000002E-2</v>
      </c>
      <c r="P33">
        <v>3.3237999999999997E-2</v>
      </c>
      <c r="Q33">
        <v>4.5922999999999999E-2</v>
      </c>
      <c r="R33">
        <v>-9.282E-2</v>
      </c>
      <c r="S33">
        <v>0</v>
      </c>
      <c r="T33">
        <v>101.854</v>
      </c>
      <c r="U33">
        <v>52.919800000000002</v>
      </c>
      <c r="X33" s="2" t="s">
        <v>23</v>
      </c>
      <c r="Y33" s="2" t="s">
        <v>24</v>
      </c>
      <c r="Z33" s="2" t="s">
        <v>25</v>
      </c>
      <c r="AA33" s="2" t="s">
        <v>26</v>
      </c>
      <c r="AB33" s="2" t="s">
        <v>27</v>
      </c>
      <c r="AC33" s="2" t="s">
        <v>28</v>
      </c>
      <c r="AD33" s="2" t="s">
        <v>29</v>
      </c>
      <c r="AE33" s="2" t="s">
        <v>30</v>
      </c>
      <c r="AF33" s="2" t="s">
        <v>31</v>
      </c>
      <c r="AG33" s="2" t="s">
        <v>32</v>
      </c>
      <c r="AH33" s="2" t="s">
        <v>33</v>
      </c>
      <c r="AI33" s="2" t="s">
        <v>34</v>
      </c>
      <c r="AJ33" s="2" t="s">
        <v>36</v>
      </c>
    </row>
    <row r="34" spans="1:36" x14ac:dyDescent="0.25">
      <c r="G34">
        <v>0.32209900000000002</v>
      </c>
      <c r="H34">
        <v>-7.7560000000000004E-2</v>
      </c>
      <c r="I34">
        <v>89.043300000000002</v>
      </c>
      <c r="J34">
        <v>2.2455099999999999</v>
      </c>
      <c r="K34">
        <v>0.80731799999999998</v>
      </c>
      <c r="L34">
        <v>0.12980900000000001</v>
      </c>
      <c r="M34">
        <v>3.0866099999999999</v>
      </c>
      <c r="N34">
        <v>5.6699000000000002</v>
      </c>
      <c r="O34">
        <v>0.113514</v>
      </c>
      <c r="P34">
        <v>-2.4230000000000002E-2</v>
      </c>
      <c r="Q34">
        <v>2.0310000000000002E-2</v>
      </c>
      <c r="R34">
        <v>8.9742000000000002E-2</v>
      </c>
      <c r="S34">
        <v>0</v>
      </c>
      <c r="T34">
        <v>101.426</v>
      </c>
      <c r="U34">
        <v>51.921399999999998</v>
      </c>
      <c r="W34" s="2" t="s">
        <v>270</v>
      </c>
      <c r="X34" s="3">
        <f>IF(X10&lt;X27,"Below Detection",X10)</f>
        <v>0.38371945454545453</v>
      </c>
      <c r="Y34" s="3" t="str">
        <f>IF(Y10&lt;Y27,"Below Detection",Y10)</f>
        <v>Below Detection</v>
      </c>
      <c r="Z34">
        <v>90.357275757575763</v>
      </c>
      <c r="AA34">
        <v>2.3564033636363635</v>
      </c>
      <c r="AB34" s="3">
        <f>IF(AB10&lt;AB27,"Below Detection",AB10)</f>
        <v>0.27740057575757571</v>
      </c>
      <c r="AC34" s="3" t="str">
        <f>IF(AC10&lt;AC27,"Below Detection",AC10)</f>
        <v>Below Detection</v>
      </c>
      <c r="AD34">
        <v>2.1006418181818183</v>
      </c>
      <c r="AE34">
        <v>4.7888578787878791</v>
      </c>
      <c r="AF34" s="3" t="str">
        <f>IF(AF10&lt;AF27,"Below Detection",AF10)</f>
        <v>Below Detection</v>
      </c>
      <c r="AG34" s="3" t="str">
        <f>IF(AG10&lt;AG27,"Below Detection",AG10)</f>
        <v>Below Detection</v>
      </c>
      <c r="AH34" s="3">
        <f>IF(AH10&lt;AH27,"Below Detection",AH10)</f>
        <v>0.17145427272727276</v>
      </c>
      <c r="AI34" s="3" t="str">
        <f>IF(AI10&lt;AI27,"Below Detection",AI10)</f>
        <v>Below Detection</v>
      </c>
      <c r="AJ34" s="3">
        <f>SUM(X34:AI34)</f>
        <v>100.43575312121213</v>
      </c>
    </row>
    <row r="35" spans="1:36" x14ac:dyDescent="0.25">
      <c r="G35">
        <v>0.39761999999999997</v>
      </c>
      <c r="H35">
        <v>-7.7450000000000005E-2</v>
      </c>
      <c r="I35">
        <v>87.241200000000006</v>
      </c>
      <c r="J35">
        <v>1.53589</v>
      </c>
      <c r="K35">
        <v>0.62695400000000001</v>
      </c>
      <c r="L35">
        <v>2.5524999999999999E-2</v>
      </c>
      <c r="M35">
        <v>3.2932100000000002</v>
      </c>
      <c r="N35">
        <v>5.9323899999999998</v>
      </c>
      <c r="O35">
        <v>3.6199000000000002E-2</v>
      </c>
      <c r="P35">
        <v>-6.1490000000000003E-2</v>
      </c>
      <c r="Q35">
        <v>0.19928299999999999</v>
      </c>
      <c r="R35">
        <v>9.1165999999999997E-2</v>
      </c>
      <c r="S35">
        <v>0</v>
      </c>
      <c r="T35">
        <v>99.240499999999997</v>
      </c>
      <c r="U35">
        <v>50.949399999999997</v>
      </c>
      <c r="W35" s="2" t="s">
        <v>288</v>
      </c>
      <c r="X35" s="3">
        <f t="shared" ref="X35:Y38" si="8">IF(X11&lt;X28,"Below Detection",X11)</f>
        <v>0.43985024999999994</v>
      </c>
      <c r="Y35" s="3" t="str">
        <f t="shared" si="8"/>
        <v>Below Detection</v>
      </c>
      <c r="Z35">
        <v>91.239475000000013</v>
      </c>
      <c r="AA35">
        <v>1.1098546250000001</v>
      </c>
      <c r="AB35" s="3">
        <f t="shared" ref="AB35:AC38" si="9">IF(AB11&lt;AB28,"Below Detection",AB11)</f>
        <v>0.38319450000000005</v>
      </c>
      <c r="AC35" s="3" t="str">
        <f t="shared" si="9"/>
        <v>Below Detection</v>
      </c>
      <c r="AD35">
        <v>2.1154916666666668</v>
      </c>
      <c r="AE35">
        <v>5.0197020833333328</v>
      </c>
      <c r="AF35" s="3" t="str">
        <f t="shared" ref="AF35:AG38" si="10">IF(AF11&lt;AF28,"Below Detection",AF11)</f>
        <v>Below Detection</v>
      </c>
      <c r="AG35" s="3" t="str">
        <f t="shared" si="10"/>
        <v>Below Detection</v>
      </c>
      <c r="AH35">
        <f t="shared" ref="AH35:AI35" si="11">IF(AH11&lt;AH28,"Below Detection",AH11)</f>
        <v>0.13476625</v>
      </c>
      <c r="AI35" s="3" t="str">
        <f t="shared" si="11"/>
        <v>Below Detection</v>
      </c>
      <c r="AJ35" s="3">
        <f t="shared" ref="AJ35:AJ38" si="12">SUM(X35:AI35)</f>
        <v>100.44233437500002</v>
      </c>
    </row>
    <row r="36" spans="1:36" x14ac:dyDescent="0.25">
      <c r="G36">
        <v>0.24324399999999999</v>
      </c>
      <c r="H36">
        <v>-7.7429999999999999E-2</v>
      </c>
      <c r="I36">
        <v>89.465000000000003</v>
      </c>
      <c r="J36">
        <v>1.4707600000000001</v>
      </c>
      <c r="K36">
        <v>0.35982599999999998</v>
      </c>
      <c r="L36">
        <v>-0.11611</v>
      </c>
      <c r="M36">
        <v>3.0737299999999999</v>
      </c>
      <c r="N36">
        <v>5.9491500000000004</v>
      </c>
      <c r="O36">
        <v>3.6346000000000003E-2</v>
      </c>
      <c r="P36">
        <v>5.1343E-2</v>
      </c>
      <c r="Q36">
        <v>0.199569</v>
      </c>
      <c r="R36">
        <v>0.215749</v>
      </c>
      <c r="S36">
        <v>0</v>
      </c>
      <c r="T36">
        <v>100.871</v>
      </c>
      <c r="U36">
        <v>51.919800000000002</v>
      </c>
      <c r="W36" s="2" t="s">
        <v>304</v>
      </c>
      <c r="X36" s="3">
        <f t="shared" si="8"/>
        <v>0.33699449999999997</v>
      </c>
      <c r="Y36" s="3" t="str">
        <f t="shared" si="8"/>
        <v>Below Detection</v>
      </c>
      <c r="Z36">
        <v>88.921274999999994</v>
      </c>
      <c r="AA36">
        <v>2.6396181250000001</v>
      </c>
      <c r="AB36" s="3">
        <f t="shared" si="9"/>
        <v>1.0085235625</v>
      </c>
      <c r="AC36" s="3" t="str">
        <f t="shared" si="9"/>
        <v>Below Detection</v>
      </c>
      <c r="AD36">
        <v>2.3422024999999995</v>
      </c>
      <c r="AE36">
        <v>4.7327481249999996</v>
      </c>
      <c r="AF36" s="3" t="str">
        <f t="shared" si="10"/>
        <v>Below Detection</v>
      </c>
      <c r="AG36" s="3" t="str">
        <f t="shared" si="10"/>
        <v>Below Detection</v>
      </c>
      <c r="AH36" s="3">
        <f t="shared" ref="AH36:AI36" si="13">IF(AH12&lt;AH29,"Below Detection",AH12)</f>
        <v>0.14205218749999998</v>
      </c>
      <c r="AI36" s="3" t="str">
        <f t="shared" si="13"/>
        <v>Below Detection</v>
      </c>
      <c r="AJ36" s="3">
        <f t="shared" si="12"/>
        <v>100.123414</v>
      </c>
    </row>
    <row r="37" spans="1:36" x14ac:dyDescent="0.25">
      <c r="G37">
        <v>0.39568700000000001</v>
      </c>
      <c r="H37">
        <v>-7.7350000000000002E-2</v>
      </c>
      <c r="I37">
        <v>90.680499999999995</v>
      </c>
      <c r="J37">
        <v>0.95607299999999995</v>
      </c>
      <c r="K37">
        <v>0.226267</v>
      </c>
      <c r="L37">
        <v>8.1946000000000005E-2</v>
      </c>
      <c r="M37">
        <v>2.1160399999999999</v>
      </c>
      <c r="N37">
        <v>4.5293900000000002</v>
      </c>
      <c r="O37">
        <v>3.7732000000000002E-2</v>
      </c>
      <c r="P37">
        <v>1.4374E-2</v>
      </c>
      <c r="Q37">
        <v>0.29044300000000001</v>
      </c>
      <c r="R37">
        <v>3.1593999999999997E-2</v>
      </c>
      <c r="S37">
        <v>0</v>
      </c>
      <c r="T37">
        <v>99.282700000000006</v>
      </c>
      <c r="U37">
        <v>51.550899999999999</v>
      </c>
      <c r="W37" s="2" t="s">
        <v>320</v>
      </c>
      <c r="X37" s="3">
        <f t="shared" si="8"/>
        <v>0.27272761538461532</v>
      </c>
      <c r="Y37" s="3" t="str">
        <f t="shared" si="8"/>
        <v>Below Detection</v>
      </c>
      <c r="Z37">
        <v>88.681446153846167</v>
      </c>
      <c r="AA37">
        <v>1.9336492307692308</v>
      </c>
      <c r="AB37" s="3">
        <f t="shared" si="9"/>
        <v>3.1654584615384618</v>
      </c>
      <c r="AC37" s="3">
        <f t="shared" si="9"/>
        <v>0.13658226923076922</v>
      </c>
      <c r="AD37">
        <v>1.8785442307692306</v>
      </c>
      <c r="AE37">
        <v>3.4239707692307699</v>
      </c>
      <c r="AF37" s="3" t="str">
        <f t="shared" si="10"/>
        <v>Below Detection</v>
      </c>
      <c r="AG37" s="3" t="str">
        <f t="shared" si="10"/>
        <v>Below Detection</v>
      </c>
      <c r="AH37" s="3">
        <f>IF(AH13&lt;AH30,"Below Detection",AH13)</f>
        <v>0.22196692307692303</v>
      </c>
      <c r="AI37" s="3" t="str">
        <f t="shared" ref="AI37:AI38" si="14">IF(AI13&lt;AI30,"Below Detection",AI13)</f>
        <v>Below Detection</v>
      </c>
      <c r="AJ37" s="3">
        <f t="shared" si="12"/>
        <v>99.714345653846166</v>
      </c>
    </row>
    <row r="38" spans="1:36" x14ac:dyDescent="0.25">
      <c r="W38" s="2" t="s">
        <v>335</v>
      </c>
      <c r="X38" s="3">
        <f t="shared" si="8"/>
        <v>0.33074515384615383</v>
      </c>
      <c r="Y38" s="3" t="str">
        <f t="shared" si="8"/>
        <v>Below Detection</v>
      </c>
      <c r="Z38">
        <v>90.158865384615396</v>
      </c>
      <c r="AA38">
        <v>2.1494145384615391</v>
      </c>
      <c r="AB38" s="3">
        <f t="shared" si="9"/>
        <v>0.29140099999999997</v>
      </c>
      <c r="AC38" s="3" t="str">
        <f t="shared" si="9"/>
        <v>Below Detection</v>
      </c>
      <c r="AD38">
        <v>2.3566857692307694</v>
      </c>
      <c r="AE38">
        <v>5.0841861538461535</v>
      </c>
      <c r="AF38" s="3" t="str">
        <f t="shared" si="10"/>
        <v>Below Detection</v>
      </c>
      <c r="AG38" s="3" t="str">
        <f t="shared" si="10"/>
        <v>Below Detection</v>
      </c>
      <c r="AH38" s="3">
        <f t="shared" ref="AH38" si="15">IF(AH14&lt;AH31,"Below Detection",AH14)</f>
        <v>0.15923873076923079</v>
      </c>
      <c r="AI38" s="3" t="str">
        <f t="shared" si="14"/>
        <v>Below Detection</v>
      </c>
      <c r="AJ38" s="3">
        <f t="shared" si="12"/>
        <v>100.53053673076923</v>
      </c>
    </row>
    <row r="39" spans="1:36" x14ac:dyDescent="0.25">
      <c r="F39" t="s">
        <v>272</v>
      </c>
      <c r="G39">
        <f>AVERAGE(G5:G37)</f>
        <v>0.38371945454545453</v>
      </c>
      <c r="H39">
        <f t="shared" ref="H39:U39" si="16">AVERAGE(H5:H37)</f>
        <v>-1.4406030303030304E-2</v>
      </c>
      <c r="I39">
        <f t="shared" si="16"/>
        <v>90.357275757575763</v>
      </c>
      <c r="J39">
        <f t="shared" si="16"/>
        <v>2.3564033636363635</v>
      </c>
      <c r="K39">
        <f t="shared" si="16"/>
        <v>0.27740057575757571</v>
      </c>
      <c r="L39">
        <f t="shared" si="16"/>
        <v>1.5530212121212117E-2</v>
      </c>
      <c r="M39">
        <f t="shared" si="16"/>
        <v>2.1006418181818183</v>
      </c>
      <c r="N39">
        <f t="shared" si="16"/>
        <v>4.7888578787878791</v>
      </c>
      <c r="O39">
        <f t="shared" si="16"/>
        <v>7.3236969696969696E-3</v>
      </c>
      <c r="P39">
        <f t="shared" si="16"/>
        <v>-2.9404848484848515E-3</v>
      </c>
      <c r="Q39">
        <f t="shared" si="16"/>
        <v>0.17145427272727276</v>
      </c>
      <c r="R39">
        <f t="shared" si="16"/>
        <v>0.12810651515151514</v>
      </c>
      <c r="S39">
        <f t="shared" si="16"/>
        <v>0</v>
      </c>
      <c r="T39">
        <f t="shared" si="16"/>
        <v>100.5694393939394</v>
      </c>
      <c r="U39">
        <f t="shared" si="16"/>
        <v>51.803263636363617</v>
      </c>
      <c r="W39" s="2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6" x14ac:dyDescent="0.25">
      <c r="F40" t="s">
        <v>41</v>
      </c>
      <c r="G40">
        <f>STDEV(G5:G37)/SQRT((COUNT(G5:G37)))</f>
        <v>2.542735176889914E-2</v>
      </c>
      <c r="H40">
        <f t="shared" ref="H40:U40" si="17">STDEV(H5:H37)/SQRT((COUNT(H5:H37)))</f>
        <v>2.0821152902615648E-2</v>
      </c>
      <c r="I40">
        <f t="shared" si="17"/>
        <v>0.43070016597867555</v>
      </c>
      <c r="J40">
        <f t="shared" si="17"/>
        <v>0.25916306606117856</v>
      </c>
      <c r="K40">
        <f t="shared" si="17"/>
        <v>3.3417804614769231E-2</v>
      </c>
      <c r="L40">
        <f t="shared" si="17"/>
        <v>1.0375831226902357E-2</v>
      </c>
      <c r="M40">
        <f t="shared" si="17"/>
        <v>9.7933933588885372E-2</v>
      </c>
      <c r="N40">
        <f t="shared" si="17"/>
        <v>0.11868539321438877</v>
      </c>
      <c r="O40">
        <f t="shared" si="17"/>
        <v>1.5121148759714598E-2</v>
      </c>
      <c r="P40">
        <f t="shared" si="17"/>
        <v>5.4617770364655954E-3</v>
      </c>
      <c r="Q40">
        <f t="shared" si="17"/>
        <v>1.6710345057532602E-2</v>
      </c>
      <c r="R40">
        <f t="shared" si="17"/>
        <v>3.0897560291212215E-2</v>
      </c>
      <c r="S40">
        <f t="shared" si="17"/>
        <v>0</v>
      </c>
      <c r="T40">
        <f t="shared" si="17"/>
        <v>0.17355225011960923</v>
      </c>
      <c r="U40">
        <f t="shared" si="17"/>
        <v>0.139003255822057</v>
      </c>
    </row>
    <row r="43" spans="1:36" x14ac:dyDescent="0.25">
      <c r="A43" s="2" t="s">
        <v>288</v>
      </c>
      <c r="G43" s="2" t="s">
        <v>23</v>
      </c>
      <c r="H43" s="2" t="s">
        <v>24</v>
      </c>
      <c r="I43" s="2" t="s">
        <v>25</v>
      </c>
      <c r="J43" s="2" t="s">
        <v>26</v>
      </c>
      <c r="K43" s="2" t="s">
        <v>27</v>
      </c>
      <c r="L43" s="2" t="s">
        <v>28</v>
      </c>
      <c r="M43" s="2" t="s">
        <v>29</v>
      </c>
      <c r="N43" s="2" t="s">
        <v>30</v>
      </c>
      <c r="O43" s="2" t="s">
        <v>31</v>
      </c>
      <c r="P43" s="2" t="s">
        <v>32</v>
      </c>
      <c r="Q43" s="2" t="s">
        <v>33</v>
      </c>
      <c r="R43" s="2" t="s">
        <v>34</v>
      </c>
      <c r="S43" s="2" t="s">
        <v>35</v>
      </c>
      <c r="T43" s="2" t="s">
        <v>36</v>
      </c>
      <c r="U43" s="2" t="s">
        <v>37</v>
      </c>
    </row>
    <row r="44" spans="1:36" x14ac:dyDescent="0.25">
      <c r="A44" t="s">
        <v>1</v>
      </c>
      <c r="G44">
        <v>0.24251500000000001</v>
      </c>
      <c r="H44">
        <v>0.15487500000000001</v>
      </c>
      <c r="I44">
        <v>92.419399999999996</v>
      </c>
      <c r="J44">
        <v>1.21465</v>
      </c>
      <c r="K44">
        <v>0.27035500000000001</v>
      </c>
      <c r="L44">
        <v>-7.3000000000000001E-3</v>
      </c>
      <c r="M44">
        <v>1.78321</v>
      </c>
      <c r="N44">
        <v>4.8446899999999999</v>
      </c>
      <c r="O44">
        <v>0.19436400000000001</v>
      </c>
      <c r="P44">
        <v>3.3262E-2</v>
      </c>
      <c r="Q44">
        <v>2.3266999999999999E-2</v>
      </c>
      <c r="R44">
        <v>9.3650999999999998E-2</v>
      </c>
      <c r="S44">
        <v>0</v>
      </c>
      <c r="T44">
        <v>101.267</v>
      </c>
      <c r="U44">
        <v>52.613500000000002</v>
      </c>
    </row>
    <row r="45" spans="1:36" x14ac:dyDescent="0.25">
      <c r="A45" t="s">
        <v>252</v>
      </c>
      <c r="G45">
        <v>0.62324100000000004</v>
      </c>
      <c r="H45">
        <v>0.38757999999999998</v>
      </c>
      <c r="I45">
        <v>92.548900000000003</v>
      </c>
      <c r="J45">
        <v>0.69821200000000005</v>
      </c>
      <c r="K45">
        <v>0.27030799999999999</v>
      </c>
      <c r="L45">
        <v>8.3890999999999993E-2</v>
      </c>
      <c r="M45">
        <v>1.87876</v>
      </c>
      <c r="N45">
        <v>4.1073000000000004</v>
      </c>
      <c r="O45">
        <v>-3.9829999999999997E-2</v>
      </c>
      <c r="P45">
        <v>-4.1200000000000004E-3</v>
      </c>
      <c r="Q45">
        <v>6.9281999999999996E-2</v>
      </c>
      <c r="R45">
        <v>-2.913E-2</v>
      </c>
      <c r="S45">
        <v>0</v>
      </c>
      <c r="T45">
        <v>100.59399999999999</v>
      </c>
      <c r="U45">
        <v>52.438800000000001</v>
      </c>
    </row>
    <row r="46" spans="1:36" x14ac:dyDescent="0.25">
      <c r="A46" t="s">
        <v>253</v>
      </c>
      <c r="G46">
        <v>0.54703500000000005</v>
      </c>
      <c r="H46">
        <v>-7.7270000000000005E-2</v>
      </c>
      <c r="I46">
        <v>91.9499</v>
      </c>
      <c r="J46">
        <v>0.95769499999999996</v>
      </c>
      <c r="K46">
        <v>9.3466999999999995E-2</v>
      </c>
      <c r="L46">
        <v>4.7550000000000002E-2</v>
      </c>
      <c r="M46">
        <v>2.1548799999999999</v>
      </c>
      <c r="N46">
        <v>5.4261600000000003</v>
      </c>
      <c r="O46">
        <v>-4.0169999999999997E-2</v>
      </c>
      <c r="P46">
        <v>-4.2700000000000004E-3</v>
      </c>
      <c r="Q46">
        <v>0.157862</v>
      </c>
      <c r="R46">
        <v>-0.15418999999999999</v>
      </c>
      <c r="S46">
        <v>0</v>
      </c>
      <c r="T46">
        <v>101.059</v>
      </c>
      <c r="U46">
        <v>52.522399999999998</v>
      </c>
    </row>
    <row r="47" spans="1:36" x14ac:dyDescent="0.25">
      <c r="A47" t="s">
        <v>254</v>
      </c>
      <c r="G47">
        <v>0.16583700000000001</v>
      </c>
      <c r="H47">
        <v>-7.7450000000000005E-2</v>
      </c>
      <c r="I47">
        <v>89.517499999999998</v>
      </c>
      <c r="J47">
        <v>1.5370999999999999</v>
      </c>
      <c r="K47">
        <v>0.492012</v>
      </c>
      <c r="L47">
        <v>7.9842999999999997E-2</v>
      </c>
      <c r="M47">
        <v>2.3540000000000001</v>
      </c>
      <c r="N47">
        <v>5.52583</v>
      </c>
      <c r="O47">
        <v>3.6762000000000003E-2</v>
      </c>
      <c r="P47">
        <v>7.0500999999999994E-2</v>
      </c>
      <c r="Q47">
        <v>6.6655000000000006E-2</v>
      </c>
      <c r="R47">
        <v>9.2226000000000002E-2</v>
      </c>
      <c r="S47">
        <v>0</v>
      </c>
      <c r="T47">
        <v>99.860799999999998</v>
      </c>
      <c r="U47">
        <v>51.576000000000001</v>
      </c>
    </row>
    <row r="48" spans="1:36" x14ac:dyDescent="0.25">
      <c r="A48" t="s">
        <v>4</v>
      </c>
      <c r="G48">
        <v>0.47209499999999999</v>
      </c>
      <c r="H48">
        <v>-7.7310000000000004E-2</v>
      </c>
      <c r="I48">
        <v>91.166200000000003</v>
      </c>
      <c r="J48">
        <v>1.15123</v>
      </c>
      <c r="K48">
        <v>0.40332200000000001</v>
      </c>
      <c r="L48">
        <v>0.13564999999999999</v>
      </c>
      <c r="M48">
        <v>1.72847</v>
      </c>
      <c r="N48">
        <v>4.3256100000000002</v>
      </c>
      <c r="O48">
        <v>3.7948000000000003E-2</v>
      </c>
      <c r="P48">
        <v>3.3411000000000003E-2</v>
      </c>
      <c r="Q48">
        <v>1.519E-3</v>
      </c>
      <c r="R48">
        <v>-3.022E-2</v>
      </c>
      <c r="S48">
        <v>0</v>
      </c>
      <c r="T48">
        <v>99.347899999999996</v>
      </c>
      <c r="U48">
        <v>51.627800000000001</v>
      </c>
    </row>
    <row r="49" spans="1:21" x14ac:dyDescent="0.25">
      <c r="A49" t="s">
        <v>21</v>
      </c>
      <c r="G49">
        <v>0.779003</v>
      </c>
      <c r="H49">
        <v>-7.7310000000000004E-2</v>
      </c>
      <c r="I49">
        <v>92.658000000000001</v>
      </c>
      <c r="J49">
        <v>1.1504700000000001</v>
      </c>
      <c r="K49">
        <v>0.22725799999999999</v>
      </c>
      <c r="L49">
        <v>0.117759</v>
      </c>
      <c r="M49">
        <v>1.9128700000000001</v>
      </c>
      <c r="N49">
        <v>4.9233500000000001</v>
      </c>
      <c r="O49">
        <v>-0.11897000000000001</v>
      </c>
      <c r="P49">
        <v>-2.3300000000000001E-2</v>
      </c>
      <c r="Q49">
        <v>0.13487499999999999</v>
      </c>
      <c r="R49">
        <v>9.4149999999999998E-2</v>
      </c>
      <c r="S49">
        <v>0</v>
      </c>
      <c r="T49">
        <v>101.77800000000001</v>
      </c>
      <c r="U49">
        <v>52.794899999999998</v>
      </c>
    </row>
    <row r="50" spans="1:21" x14ac:dyDescent="0.25">
      <c r="A50" t="s">
        <v>273</v>
      </c>
      <c r="G50">
        <v>0.32039800000000002</v>
      </c>
      <c r="H50">
        <v>-7.7410000000000007E-2</v>
      </c>
      <c r="I50">
        <v>90.085499999999996</v>
      </c>
      <c r="J50">
        <v>1.3421799999999999</v>
      </c>
      <c r="K50">
        <v>0.13827300000000001</v>
      </c>
      <c r="L50">
        <v>9.613E-3</v>
      </c>
      <c r="M50">
        <v>1.85578</v>
      </c>
      <c r="N50">
        <v>4.8860799999999998</v>
      </c>
      <c r="O50">
        <v>-0.11963</v>
      </c>
      <c r="P50">
        <v>1.418E-2</v>
      </c>
      <c r="Q50">
        <v>0.22271099999999999</v>
      </c>
      <c r="R50">
        <v>0.341723</v>
      </c>
      <c r="S50">
        <v>0</v>
      </c>
      <c r="T50">
        <v>99.019400000000005</v>
      </c>
      <c r="U50">
        <v>51.340200000000003</v>
      </c>
    </row>
    <row r="51" spans="1:21" x14ac:dyDescent="0.25">
      <c r="G51">
        <v>0.32032500000000003</v>
      </c>
      <c r="H51">
        <v>-7.7429999999999999E-2</v>
      </c>
      <c r="I51">
        <v>90.867500000000007</v>
      </c>
      <c r="J51">
        <v>1.5368599999999999</v>
      </c>
      <c r="K51">
        <v>0.53744199999999998</v>
      </c>
      <c r="L51">
        <v>7.9252000000000003E-2</v>
      </c>
      <c r="M51">
        <v>2.8702999999999999</v>
      </c>
      <c r="N51">
        <v>5.49918</v>
      </c>
      <c r="O51">
        <v>0.193129</v>
      </c>
      <c r="P51">
        <v>1.3804E-2</v>
      </c>
      <c r="Q51">
        <v>6.6274E-2</v>
      </c>
      <c r="R51">
        <v>2.9502E-2</v>
      </c>
      <c r="S51">
        <v>0</v>
      </c>
      <c r="T51">
        <v>101.93600000000001</v>
      </c>
      <c r="U51">
        <v>52.499400000000001</v>
      </c>
    </row>
    <row r="52" spans="1:21" x14ac:dyDescent="0.25">
      <c r="A52" t="s">
        <v>274</v>
      </c>
      <c r="G52">
        <v>0.70096099999999995</v>
      </c>
      <c r="H52">
        <v>-7.7210000000000001E-2</v>
      </c>
      <c r="I52">
        <v>92.452399999999997</v>
      </c>
      <c r="J52">
        <v>1.2164200000000001</v>
      </c>
      <c r="K52">
        <v>0.536578</v>
      </c>
      <c r="L52">
        <v>0.13592899999999999</v>
      </c>
      <c r="M52">
        <v>1.72763</v>
      </c>
      <c r="N52">
        <v>5.2430199999999996</v>
      </c>
      <c r="O52">
        <v>-4.0340000000000001E-2</v>
      </c>
      <c r="P52">
        <v>-2.3179999999999999E-2</v>
      </c>
      <c r="Q52">
        <v>0.17954400000000001</v>
      </c>
      <c r="R52">
        <v>-9.2219999999999996E-2</v>
      </c>
      <c r="S52">
        <v>0</v>
      </c>
      <c r="T52">
        <v>101.96</v>
      </c>
      <c r="U52">
        <v>52.901800000000001</v>
      </c>
    </row>
    <row r="53" spans="1:21" x14ac:dyDescent="0.25">
      <c r="A53" t="s">
        <v>275</v>
      </c>
      <c r="G53">
        <v>0.47056399999999998</v>
      </c>
      <c r="H53">
        <v>-7.7179999999999999E-2</v>
      </c>
      <c r="I53">
        <v>91.485399999999998</v>
      </c>
      <c r="J53">
        <v>0.632637</v>
      </c>
      <c r="K53">
        <v>0.44637700000000002</v>
      </c>
      <c r="L53">
        <v>-5.6499999999999996E-3</v>
      </c>
      <c r="M53">
        <v>1.8401099999999999</v>
      </c>
      <c r="N53">
        <v>5.12357</v>
      </c>
      <c r="O53">
        <v>0.19539000000000001</v>
      </c>
      <c r="P53">
        <v>-4.1930000000000002E-2</v>
      </c>
      <c r="Q53">
        <v>0.180204</v>
      </c>
      <c r="R53">
        <v>3.2784000000000001E-2</v>
      </c>
      <c r="S53">
        <v>0</v>
      </c>
      <c r="T53">
        <v>100.282</v>
      </c>
      <c r="U53">
        <v>52.169699999999999</v>
      </c>
    </row>
    <row r="54" spans="1:21" x14ac:dyDescent="0.25">
      <c r="A54" t="s">
        <v>276</v>
      </c>
      <c r="G54">
        <v>0.394563</v>
      </c>
      <c r="H54">
        <v>-7.7200000000000005E-2</v>
      </c>
      <c r="I54">
        <v>93.826300000000003</v>
      </c>
      <c r="J54">
        <v>0.63281699999999996</v>
      </c>
      <c r="K54">
        <v>5.1139999999999996E-3</v>
      </c>
      <c r="L54">
        <v>0.119029</v>
      </c>
      <c r="M54">
        <v>1.98939</v>
      </c>
      <c r="N54">
        <v>4.5132500000000002</v>
      </c>
      <c r="O54">
        <v>3.8404000000000001E-2</v>
      </c>
      <c r="P54">
        <v>3.3577999999999997E-2</v>
      </c>
      <c r="Q54">
        <v>0.11346000000000001</v>
      </c>
      <c r="R54">
        <v>3.2708000000000001E-2</v>
      </c>
      <c r="S54">
        <v>0</v>
      </c>
      <c r="T54">
        <v>101.621</v>
      </c>
      <c r="U54">
        <v>52.966999999999999</v>
      </c>
    </row>
    <row r="55" spans="1:21" x14ac:dyDescent="0.25">
      <c r="A55" t="s">
        <v>277</v>
      </c>
      <c r="G55">
        <v>0.31796799999999997</v>
      </c>
      <c r="H55">
        <v>-7.7270000000000005E-2</v>
      </c>
      <c r="I55">
        <v>92.032200000000003</v>
      </c>
      <c r="J55">
        <v>0.69745900000000005</v>
      </c>
      <c r="K55">
        <v>9.3234999999999998E-2</v>
      </c>
      <c r="L55">
        <v>-4.1180000000000001E-2</v>
      </c>
      <c r="M55">
        <v>2.0082100000000001</v>
      </c>
      <c r="N55">
        <v>4.8981899999999996</v>
      </c>
      <c r="O55">
        <v>-0.11848</v>
      </c>
      <c r="P55">
        <v>-6.0900000000000003E-2</v>
      </c>
      <c r="Q55">
        <v>0.113649</v>
      </c>
      <c r="R55">
        <v>0.15742800000000001</v>
      </c>
      <c r="S55">
        <v>0</v>
      </c>
      <c r="T55">
        <v>100.021</v>
      </c>
      <c r="U55">
        <v>52.1524</v>
      </c>
    </row>
    <row r="56" spans="1:21" x14ac:dyDescent="0.25">
      <c r="A56" t="s">
        <v>278</v>
      </c>
      <c r="G56">
        <v>0.39472499999999999</v>
      </c>
      <c r="H56">
        <v>-7.7160000000000006E-2</v>
      </c>
      <c r="I56">
        <v>92.6661</v>
      </c>
      <c r="J56">
        <v>0.89269699999999996</v>
      </c>
      <c r="K56">
        <v>0.402422</v>
      </c>
      <c r="L56">
        <v>0.118619</v>
      </c>
      <c r="M56">
        <v>2.1555900000000001</v>
      </c>
      <c r="N56">
        <v>3.7607499999999998</v>
      </c>
      <c r="O56">
        <v>-4.0259999999999997E-2</v>
      </c>
      <c r="P56">
        <v>-4.2900000000000004E-3</v>
      </c>
      <c r="Q56">
        <v>0.113236</v>
      </c>
      <c r="R56">
        <v>-9.2119999999999994E-2</v>
      </c>
      <c r="S56">
        <v>0</v>
      </c>
      <c r="T56">
        <v>100.29</v>
      </c>
      <c r="U56">
        <v>52.206800000000001</v>
      </c>
    </row>
    <row r="57" spans="1:21" x14ac:dyDescent="0.25">
      <c r="A57" t="s">
        <v>279</v>
      </c>
      <c r="G57">
        <v>0.47075299999999998</v>
      </c>
      <c r="H57">
        <v>0.38721899999999998</v>
      </c>
      <c r="I57">
        <v>90.926599999999993</v>
      </c>
      <c r="J57">
        <v>0.95766799999999996</v>
      </c>
      <c r="K57">
        <v>0.35824400000000001</v>
      </c>
      <c r="L57">
        <v>6.5599000000000005E-2</v>
      </c>
      <c r="M57">
        <v>1.7291300000000001</v>
      </c>
      <c r="N57">
        <v>4.7369199999999996</v>
      </c>
      <c r="O57">
        <v>-0.11849999999999999</v>
      </c>
      <c r="P57">
        <v>1.4702E-2</v>
      </c>
      <c r="Q57">
        <v>0.26926800000000001</v>
      </c>
      <c r="R57">
        <v>-9.171E-2</v>
      </c>
      <c r="S57">
        <v>0</v>
      </c>
      <c r="T57">
        <v>99.7059</v>
      </c>
      <c r="U57">
        <v>51.927999999999997</v>
      </c>
    </row>
    <row r="58" spans="1:21" x14ac:dyDescent="0.25">
      <c r="A58" t="s">
        <v>280</v>
      </c>
      <c r="G58">
        <v>0.92906999999999995</v>
      </c>
      <c r="H58">
        <v>-7.732E-2</v>
      </c>
      <c r="I58">
        <v>90.955399999999997</v>
      </c>
      <c r="J58">
        <v>0.82705600000000001</v>
      </c>
      <c r="K58">
        <v>0.315583</v>
      </c>
      <c r="L58">
        <v>-4.2189999999999998E-2</v>
      </c>
      <c r="M58">
        <v>3.0797099999999999</v>
      </c>
      <c r="N58">
        <v>5.5895400000000004</v>
      </c>
      <c r="O58">
        <v>-4.054E-2</v>
      </c>
      <c r="P58">
        <v>-4.47E-3</v>
      </c>
      <c r="Q58">
        <v>0.157527</v>
      </c>
      <c r="R58">
        <v>-9.2600000000000002E-2</v>
      </c>
      <c r="S58">
        <v>0</v>
      </c>
      <c r="T58">
        <v>101.59699999999999</v>
      </c>
      <c r="U58">
        <v>52.475900000000003</v>
      </c>
    </row>
    <row r="59" spans="1:21" x14ac:dyDescent="0.25">
      <c r="A59" t="s">
        <v>281</v>
      </c>
      <c r="G59">
        <v>0.241921</v>
      </c>
      <c r="H59">
        <v>0.15467600000000001</v>
      </c>
      <c r="I59">
        <v>91.355400000000003</v>
      </c>
      <c r="J59">
        <v>1.2159199999999999</v>
      </c>
      <c r="K59">
        <v>0.53475200000000001</v>
      </c>
      <c r="L59">
        <v>6.4089999999999994E-2</v>
      </c>
      <c r="M59">
        <v>2.1530900000000002</v>
      </c>
      <c r="N59">
        <v>5.2345800000000002</v>
      </c>
      <c r="O59">
        <v>0.116176</v>
      </c>
      <c r="P59">
        <v>-6.0679999999999998E-2</v>
      </c>
      <c r="Q59">
        <v>4.5724000000000001E-2</v>
      </c>
      <c r="R59">
        <v>-9.282E-2</v>
      </c>
      <c r="S59">
        <v>0</v>
      </c>
      <c r="T59">
        <v>100.96299999999999</v>
      </c>
      <c r="U59">
        <v>52.398899999999998</v>
      </c>
    </row>
    <row r="60" spans="1:21" x14ac:dyDescent="0.25">
      <c r="A60" t="s">
        <v>282</v>
      </c>
      <c r="G60">
        <v>0.395287</v>
      </c>
      <c r="H60">
        <v>-7.7310000000000004E-2</v>
      </c>
      <c r="I60">
        <v>90.638099999999994</v>
      </c>
      <c r="J60">
        <v>0.76105599999999995</v>
      </c>
      <c r="K60">
        <v>0.226074</v>
      </c>
      <c r="L60">
        <v>4.6751000000000001E-2</v>
      </c>
      <c r="M60">
        <v>2.02427</v>
      </c>
      <c r="N60">
        <v>5.6813599999999997</v>
      </c>
      <c r="O60">
        <v>0.116318</v>
      </c>
      <c r="P60">
        <v>-4.2200000000000001E-2</v>
      </c>
      <c r="Q60">
        <v>6.8243999999999999E-2</v>
      </c>
      <c r="R60">
        <v>0.21865499999999999</v>
      </c>
      <c r="S60">
        <v>0</v>
      </c>
      <c r="T60">
        <v>100.057</v>
      </c>
      <c r="U60">
        <v>51.948900000000002</v>
      </c>
    </row>
    <row r="61" spans="1:21" x14ac:dyDescent="0.25">
      <c r="A61" t="s">
        <v>283</v>
      </c>
      <c r="G61">
        <v>1.1466E-2</v>
      </c>
      <c r="H61">
        <v>-7.7420000000000003E-2</v>
      </c>
      <c r="I61">
        <v>89.113100000000003</v>
      </c>
      <c r="J61">
        <v>1.60249</v>
      </c>
      <c r="K61">
        <v>0.93295799999999995</v>
      </c>
      <c r="L61">
        <v>0.11553099999999999</v>
      </c>
      <c r="M61">
        <v>2.2243200000000001</v>
      </c>
      <c r="N61">
        <v>5.5372899999999996</v>
      </c>
      <c r="O61">
        <v>3.6879000000000002E-2</v>
      </c>
      <c r="P61">
        <v>-4.8199999999999996E-3</v>
      </c>
      <c r="Q61">
        <v>6.6768999999999995E-2</v>
      </c>
      <c r="R61">
        <v>3.0255000000000001E-2</v>
      </c>
      <c r="S61">
        <v>0</v>
      </c>
      <c r="T61">
        <v>99.588899999999995</v>
      </c>
      <c r="U61">
        <v>51.464100000000002</v>
      </c>
    </row>
    <row r="62" spans="1:21" x14ac:dyDescent="0.25">
      <c r="A62" t="s">
        <v>284</v>
      </c>
      <c r="G62">
        <v>0.47105799999999998</v>
      </c>
      <c r="H62">
        <v>0.15471199999999999</v>
      </c>
      <c r="I62">
        <v>92.064999999999998</v>
      </c>
      <c r="J62">
        <v>0.69765100000000002</v>
      </c>
      <c r="K62">
        <v>5.1240000000000001E-3</v>
      </c>
      <c r="L62">
        <v>2.9447999999999998E-2</v>
      </c>
      <c r="M62">
        <v>2.4695200000000002</v>
      </c>
      <c r="N62">
        <v>5.0042900000000001</v>
      </c>
      <c r="O62">
        <v>0.116678</v>
      </c>
      <c r="P62">
        <v>-2.3210000000000001E-2</v>
      </c>
      <c r="Q62">
        <v>0.20225199999999999</v>
      </c>
      <c r="R62">
        <v>-9.2240000000000003E-2</v>
      </c>
      <c r="S62">
        <v>0</v>
      </c>
      <c r="T62">
        <v>101.1</v>
      </c>
      <c r="U62">
        <v>52.550600000000003</v>
      </c>
    </row>
    <row r="63" spans="1:21" x14ac:dyDescent="0.25">
      <c r="A63" t="s">
        <v>285</v>
      </c>
      <c r="G63">
        <v>0.546265</v>
      </c>
      <c r="H63">
        <v>0.15487799999999999</v>
      </c>
      <c r="I63">
        <v>91.195800000000006</v>
      </c>
      <c r="J63">
        <v>0.827241</v>
      </c>
      <c r="K63">
        <v>0.71107500000000001</v>
      </c>
      <c r="L63">
        <v>-5.62E-3</v>
      </c>
      <c r="M63">
        <v>2.13686</v>
      </c>
      <c r="N63">
        <v>5.9403699999999997</v>
      </c>
      <c r="O63">
        <v>-0.11846</v>
      </c>
      <c r="P63">
        <v>3.3543999999999997E-2</v>
      </c>
      <c r="Q63">
        <v>9.1243000000000005E-2</v>
      </c>
      <c r="R63">
        <v>3.2749E-2</v>
      </c>
      <c r="S63">
        <v>0</v>
      </c>
      <c r="T63">
        <v>101.54600000000001</v>
      </c>
      <c r="U63">
        <v>52.689799999999998</v>
      </c>
    </row>
    <row r="64" spans="1:21" x14ac:dyDescent="0.25">
      <c r="A64" t="s">
        <v>18</v>
      </c>
      <c r="G64">
        <v>0.31859999999999999</v>
      </c>
      <c r="H64">
        <v>-7.7310000000000004E-2</v>
      </c>
      <c r="I64">
        <v>91.45</v>
      </c>
      <c r="J64">
        <v>0.95638199999999995</v>
      </c>
      <c r="K64">
        <v>0.35836800000000002</v>
      </c>
      <c r="L64">
        <v>1.1393E-2</v>
      </c>
      <c r="M64">
        <v>1.96875</v>
      </c>
      <c r="N64">
        <v>4.6691599999999998</v>
      </c>
      <c r="O64">
        <v>-0.11882</v>
      </c>
      <c r="P64">
        <v>-6.1030000000000001E-2</v>
      </c>
      <c r="Q64">
        <v>0.35775899999999999</v>
      </c>
      <c r="R64">
        <v>9.4378000000000004E-2</v>
      </c>
      <c r="S64">
        <v>0</v>
      </c>
      <c r="T64">
        <v>99.927599999999998</v>
      </c>
      <c r="U64">
        <v>51.987099999999998</v>
      </c>
    </row>
    <row r="65" spans="1:21" x14ac:dyDescent="0.25">
      <c r="A65" t="s">
        <v>286</v>
      </c>
      <c r="G65">
        <v>0.47693400000000002</v>
      </c>
      <c r="H65">
        <v>-7.7530000000000002E-2</v>
      </c>
      <c r="I65">
        <v>87.937700000000007</v>
      </c>
      <c r="J65">
        <v>2.3765900000000002</v>
      </c>
      <c r="K65">
        <v>0.98653100000000005</v>
      </c>
      <c r="L65">
        <v>0.112735</v>
      </c>
      <c r="M65">
        <v>2.23732</v>
      </c>
      <c r="N65">
        <v>5.0429199999999996</v>
      </c>
      <c r="O65">
        <v>0.113883</v>
      </c>
      <c r="P65">
        <v>-5.2900000000000004E-3</v>
      </c>
      <c r="Q65">
        <v>0.24224799999999999</v>
      </c>
      <c r="R65">
        <v>-3.3860000000000001E-2</v>
      </c>
      <c r="S65">
        <v>0</v>
      </c>
      <c r="T65">
        <v>99.410200000000003</v>
      </c>
      <c r="U65">
        <v>50.995800000000003</v>
      </c>
    </row>
    <row r="66" spans="1:21" x14ac:dyDescent="0.25">
      <c r="A66" t="s">
        <v>287</v>
      </c>
      <c r="G66">
        <v>0.47368500000000002</v>
      </c>
      <c r="H66">
        <v>-7.7359999999999998E-2</v>
      </c>
      <c r="I66">
        <v>89.635300000000001</v>
      </c>
      <c r="J66">
        <v>1.5386200000000001</v>
      </c>
      <c r="K66">
        <v>0.31567600000000001</v>
      </c>
      <c r="L66">
        <v>0.11604100000000001</v>
      </c>
      <c r="M66">
        <v>2.2065700000000001</v>
      </c>
      <c r="N66">
        <v>5.0676100000000002</v>
      </c>
      <c r="O66">
        <v>-4.1259999999999998E-2</v>
      </c>
      <c r="P66">
        <v>3.2969999999999999E-2</v>
      </c>
      <c r="Q66">
        <v>0.13375300000000001</v>
      </c>
      <c r="R66">
        <v>-3.159E-2</v>
      </c>
      <c r="S66">
        <v>0</v>
      </c>
      <c r="T66">
        <v>99.37</v>
      </c>
      <c r="U66">
        <v>51.378599999999999</v>
      </c>
    </row>
    <row r="67" spans="1:21" x14ac:dyDescent="0.25">
      <c r="G67">
        <v>0.47213699999999997</v>
      </c>
      <c r="H67">
        <v>-7.7289999999999998E-2</v>
      </c>
      <c r="I67">
        <v>90.799700000000001</v>
      </c>
      <c r="J67">
        <v>1.2154100000000001</v>
      </c>
      <c r="K67">
        <v>0.53612000000000004</v>
      </c>
      <c r="L67">
        <v>-0.13128999999999999</v>
      </c>
      <c r="M67">
        <v>2.2830599999999999</v>
      </c>
      <c r="N67">
        <v>4.8918299999999997</v>
      </c>
      <c r="O67">
        <v>-4.0669999999999998E-2</v>
      </c>
      <c r="P67">
        <v>-4.2229999999999997E-2</v>
      </c>
      <c r="Q67">
        <v>0.15706500000000001</v>
      </c>
      <c r="R67">
        <v>3.1647000000000002E-2</v>
      </c>
      <c r="S67">
        <v>0</v>
      </c>
      <c r="T67">
        <v>100.096</v>
      </c>
      <c r="U67">
        <v>51.885100000000001</v>
      </c>
    </row>
    <row r="69" spans="1:21" x14ac:dyDescent="0.25">
      <c r="F69" t="s">
        <v>272</v>
      </c>
      <c r="G69">
        <f>AVERAGE(G44:G67)</f>
        <v>0.43985024999999994</v>
      </c>
      <c r="H69">
        <f t="shared" ref="H69:U69" si="18">AVERAGE(H44:H67)</f>
        <v>9.1666666666666397E-5</v>
      </c>
      <c r="I69">
        <f t="shared" si="18"/>
        <v>91.239475000000013</v>
      </c>
      <c r="J69">
        <f t="shared" si="18"/>
        <v>1.1098546250000001</v>
      </c>
      <c r="K69">
        <f t="shared" si="18"/>
        <v>0.38319450000000005</v>
      </c>
      <c r="L69">
        <f t="shared" si="18"/>
        <v>5.2312208333333339E-2</v>
      </c>
      <c r="M69">
        <f t="shared" si="18"/>
        <v>2.1154916666666668</v>
      </c>
      <c r="N69">
        <f t="shared" si="18"/>
        <v>5.0197020833333328</v>
      </c>
      <c r="O69">
        <f t="shared" si="18"/>
        <v>8.3333750000000022E-3</v>
      </c>
      <c r="P69">
        <f t="shared" si="18"/>
        <v>-5.248666666666668E-3</v>
      </c>
      <c r="Q69">
        <f t="shared" si="18"/>
        <v>0.13476625</v>
      </c>
      <c r="R69">
        <f t="shared" si="18"/>
        <v>1.871483333333333E-2</v>
      </c>
      <c r="S69">
        <f t="shared" si="18"/>
        <v>0</v>
      </c>
      <c r="T69">
        <f t="shared" si="18"/>
        <v>100.51657083333332</v>
      </c>
      <c r="U69">
        <f t="shared" si="18"/>
        <v>52.146395833333337</v>
      </c>
    </row>
    <row r="70" spans="1:21" x14ac:dyDescent="0.25">
      <c r="F70" t="s">
        <v>41</v>
      </c>
      <c r="G70">
        <f>STDEV(G44:G67)/SQRT((COUNT(G44:G67)))</f>
        <v>4.0094030258105304E-2</v>
      </c>
      <c r="H70">
        <f t="shared" ref="H70:U70" si="19">STDEV(H44:H67)/SQRT((COUNT(H44:H67)))</f>
        <v>3.0204571179723212E-2</v>
      </c>
      <c r="I70">
        <f t="shared" si="19"/>
        <v>0.27060953080265271</v>
      </c>
      <c r="J70">
        <f t="shared" si="19"/>
        <v>8.3637313597071161E-2</v>
      </c>
      <c r="K70">
        <f t="shared" si="19"/>
        <v>5.1828496648366223E-2</v>
      </c>
      <c r="L70">
        <f t="shared" si="19"/>
        <v>1.3942012801733206E-2</v>
      </c>
      <c r="M70">
        <f t="shared" si="19"/>
        <v>6.8727059831918555E-2</v>
      </c>
      <c r="N70">
        <f t="shared" si="19"/>
        <v>0.10500719948054074</v>
      </c>
      <c r="O70">
        <f t="shared" si="19"/>
        <v>2.1991726535618723E-2</v>
      </c>
      <c r="P70">
        <f t="shared" si="19"/>
        <v>7.2056921269075726E-3</v>
      </c>
      <c r="Q70">
        <f t="shared" si="19"/>
        <v>1.7095072027779341E-2</v>
      </c>
      <c r="R70">
        <f t="shared" si="19"/>
        <v>2.3343485889503093E-2</v>
      </c>
      <c r="S70">
        <f t="shared" si="19"/>
        <v>0</v>
      </c>
      <c r="T70">
        <f t="shared" si="19"/>
        <v>0.18900987249722975</v>
      </c>
      <c r="U70">
        <f t="shared" si="19"/>
        <v>0.10994889894710146</v>
      </c>
    </row>
    <row r="73" spans="1:21" x14ac:dyDescent="0.25">
      <c r="A73" s="2" t="s">
        <v>304</v>
      </c>
      <c r="G73" s="2" t="s">
        <v>23</v>
      </c>
      <c r="H73" s="2" t="s">
        <v>24</v>
      </c>
      <c r="I73" s="2" t="s">
        <v>25</v>
      </c>
      <c r="J73" s="2" t="s">
        <v>26</v>
      </c>
      <c r="K73" s="2" t="s">
        <v>27</v>
      </c>
      <c r="L73" s="2" t="s">
        <v>28</v>
      </c>
      <c r="M73" s="2" t="s">
        <v>29</v>
      </c>
      <c r="N73" s="2" t="s">
        <v>30</v>
      </c>
      <c r="O73" s="2" t="s">
        <v>31</v>
      </c>
      <c r="P73" s="2" t="s">
        <v>32</v>
      </c>
      <c r="Q73" s="2" t="s">
        <v>33</v>
      </c>
      <c r="R73" s="2" t="s">
        <v>34</v>
      </c>
      <c r="S73" s="2" t="s">
        <v>35</v>
      </c>
      <c r="T73" s="2" t="s">
        <v>36</v>
      </c>
      <c r="U73" s="2" t="s">
        <v>37</v>
      </c>
    </row>
    <row r="74" spans="1:21" x14ac:dyDescent="0.25">
      <c r="A74" t="s">
        <v>1</v>
      </c>
      <c r="G74">
        <v>0.24424699999999999</v>
      </c>
      <c r="H74">
        <v>-7.7579999999999996E-2</v>
      </c>
      <c r="I74">
        <v>89.234499999999997</v>
      </c>
      <c r="J74">
        <v>1.9878499999999999</v>
      </c>
      <c r="K74">
        <v>0.49454700000000001</v>
      </c>
      <c r="L74">
        <v>4.2483E-2</v>
      </c>
      <c r="M74">
        <v>2.85101</v>
      </c>
      <c r="N74">
        <v>4.8056200000000002</v>
      </c>
      <c r="O74">
        <v>-0.12059</v>
      </c>
      <c r="P74">
        <v>6.9990999999999998E-2</v>
      </c>
      <c r="Q74">
        <v>4.3254000000000001E-2</v>
      </c>
      <c r="R74">
        <v>0.21496299999999999</v>
      </c>
      <c r="S74">
        <v>0</v>
      </c>
      <c r="T74">
        <v>99.790300000000002</v>
      </c>
      <c r="U74">
        <v>51.319099999999999</v>
      </c>
    </row>
    <row r="75" spans="1:21" x14ac:dyDescent="0.25">
      <c r="A75" t="s">
        <v>252</v>
      </c>
      <c r="G75">
        <v>-6.6780000000000006E-2</v>
      </c>
      <c r="H75">
        <v>-7.7740000000000004E-2</v>
      </c>
      <c r="I75">
        <v>89.859899999999996</v>
      </c>
      <c r="J75">
        <v>3.27576</v>
      </c>
      <c r="K75">
        <v>0.675369</v>
      </c>
      <c r="L75">
        <v>3.9600999999999997E-2</v>
      </c>
      <c r="M75">
        <v>1.92225</v>
      </c>
      <c r="N75">
        <v>4.4735300000000002</v>
      </c>
      <c r="O75">
        <v>-0.12171</v>
      </c>
      <c r="P75">
        <v>5.0748000000000001E-2</v>
      </c>
      <c r="Q75">
        <v>0.12973199999999999</v>
      </c>
      <c r="R75">
        <v>0.27483099999999999</v>
      </c>
      <c r="S75">
        <v>0</v>
      </c>
      <c r="T75">
        <v>100.43600000000001</v>
      </c>
      <c r="U75">
        <v>51.552100000000003</v>
      </c>
    </row>
    <row r="76" spans="1:21" x14ac:dyDescent="0.25">
      <c r="A76" t="s">
        <v>253</v>
      </c>
      <c r="G76">
        <v>0.40632800000000002</v>
      </c>
      <c r="H76">
        <v>0.15243300000000001</v>
      </c>
      <c r="I76">
        <v>86.676400000000001</v>
      </c>
      <c r="J76">
        <v>4.1703400000000004</v>
      </c>
      <c r="K76">
        <v>0.41188599999999997</v>
      </c>
      <c r="L76">
        <v>-0.10377</v>
      </c>
      <c r="M76">
        <v>2.1196000000000002</v>
      </c>
      <c r="N76">
        <v>5.1011699999999998</v>
      </c>
      <c r="O76">
        <v>-0.12295</v>
      </c>
      <c r="P76">
        <v>-4.3679999999999997E-2</v>
      </c>
      <c r="Q76">
        <v>8.3402000000000004E-2</v>
      </c>
      <c r="R76">
        <v>0.39621299999999998</v>
      </c>
      <c r="S76">
        <v>0</v>
      </c>
      <c r="T76">
        <v>99.247399999999999</v>
      </c>
      <c r="U76">
        <v>50.500799999999998</v>
      </c>
    </row>
    <row r="77" spans="1:21" x14ac:dyDescent="0.25">
      <c r="A77" t="s">
        <v>254</v>
      </c>
      <c r="G77">
        <v>0.56239700000000004</v>
      </c>
      <c r="H77">
        <v>0.15160299999999999</v>
      </c>
      <c r="I77">
        <v>85.474100000000007</v>
      </c>
      <c r="J77">
        <v>3.9822299999999999</v>
      </c>
      <c r="K77">
        <v>0.41152699999999998</v>
      </c>
      <c r="L77">
        <v>3.6489000000000001E-2</v>
      </c>
      <c r="M77">
        <v>3.0380699999999998</v>
      </c>
      <c r="N77">
        <v>5.8807299999999998</v>
      </c>
      <c r="O77">
        <v>3.2932000000000003E-2</v>
      </c>
      <c r="P77">
        <v>1.2355E-2</v>
      </c>
      <c r="Q77">
        <v>0.171684</v>
      </c>
      <c r="R77">
        <v>2.3813999999999998E-2</v>
      </c>
      <c r="S77">
        <v>0</v>
      </c>
      <c r="T77">
        <v>99.777900000000002</v>
      </c>
      <c r="U77">
        <v>50.531799999999997</v>
      </c>
    </row>
    <row r="78" spans="1:21" x14ac:dyDescent="0.25">
      <c r="A78" t="s">
        <v>4</v>
      </c>
      <c r="G78">
        <v>9.0643000000000001E-2</v>
      </c>
      <c r="H78">
        <v>-7.8009999999999996E-2</v>
      </c>
      <c r="I78">
        <v>87.908199999999994</v>
      </c>
      <c r="J78">
        <v>5.13957</v>
      </c>
      <c r="K78">
        <v>1.04271</v>
      </c>
      <c r="L78">
        <v>-1.0000000000000001E-5</v>
      </c>
      <c r="M78">
        <v>2.2456999999999998</v>
      </c>
      <c r="N78">
        <v>5.4429499999999997</v>
      </c>
      <c r="O78">
        <v>-0.1236</v>
      </c>
      <c r="P78">
        <v>4.9657E-2</v>
      </c>
      <c r="Q78">
        <v>-5.006E-2</v>
      </c>
      <c r="R78">
        <v>8.4787000000000001E-2</v>
      </c>
      <c r="S78">
        <v>0</v>
      </c>
      <c r="T78">
        <v>101.753</v>
      </c>
      <c r="U78">
        <v>51.536900000000003</v>
      </c>
    </row>
    <row r="79" spans="1:21" x14ac:dyDescent="0.25">
      <c r="A79" t="s">
        <v>88</v>
      </c>
      <c r="G79">
        <v>0.168849</v>
      </c>
      <c r="H79">
        <v>-7.7850000000000003E-2</v>
      </c>
      <c r="I79">
        <v>86.940899999999999</v>
      </c>
      <c r="J79">
        <v>3.53016</v>
      </c>
      <c r="K79">
        <v>0.85872400000000004</v>
      </c>
      <c r="L79">
        <v>-3.2349999999999997E-2</v>
      </c>
      <c r="M79">
        <v>2.2682500000000001</v>
      </c>
      <c r="N79">
        <v>4.3901199999999996</v>
      </c>
      <c r="O79">
        <v>3.3585999999999998E-2</v>
      </c>
      <c r="P79">
        <v>-2.4840000000000001E-2</v>
      </c>
      <c r="Q79">
        <v>0.30522199999999999</v>
      </c>
      <c r="R79">
        <v>0.27313500000000002</v>
      </c>
      <c r="S79">
        <v>0</v>
      </c>
      <c r="T79">
        <v>98.633899999999997</v>
      </c>
      <c r="U79">
        <v>50.316600000000001</v>
      </c>
    </row>
    <row r="80" spans="1:21" x14ac:dyDescent="0.25">
      <c r="A80" t="s">
        <v>289</v>
      </c>
      <c r="G80">
        <v>0.24282200000000001</v>
      </c>
      <c r="H80">
        <v>-7.739E-2</v>
      </c>
      <c r="I80">
        <v>93.453999999999994</v>
      </c>
      <c r="J80">
        <v>1.86307</v>
      </c>
      <c r="K80">
        <v>1.28952</v>
      </c>
      <c r="L80">
        <v>-0.13136</v>
      </c>
      <c r="M80">
        <v>1.56053</v>
      </c>
      <c r="N80">
        <v>3.6531400000000001</v>
      </c>
      <c r="O80">
        <v>-4.0989999999999999E-2</v>
      </c>
      <c r="P80">
        <v>1.4297000000000001E-2</v>
      </c>
      <c r="Q80">
        <v>0.13403100000000001</v>
      </c>
      <c r="R80">
        <v>3.1099999999999999E-2</v>
      </c>
      <c r="S80">
        <v>0</v>
      </c>
      <c r="T80">
        <v>101.99299999999999</v>
      </c>
      <c r="U80">
        <v>52.893700000000003</v>
      </c>
    </row>
    <row r="81" spans="1:21" x14ac:dyDescent="0.25">
      <c r="G81">
        <v>0.32250699999999999</v>
      </c>
      <c r="H81">
        <v>0.15399199999999999</v>
      </c>
      <c r="I81">
        <v>89.926900000000003</v>
      </c>
      <c r="J81">
        <v>2.31229</v>
      </c>
      <c r="K81">
        <v>0.98632900000000001</v>
      </c>
      <c r="L81">
        <v>0.148503</v>
      </c>
      <c r="M81">
        <v>1.53721</v>
      </c>
      <c r="N81">
        <v>3.4521000000000002</v>
      </c>
      <c r="O81">
        <v>0.27059699999999998</v>
      </c>
      <c r="P81">
        <v>-4.2900000000000001E-2</v>
      </c>
      <c r="Q81">
        <v>0.24237500000000001</v>
      </c>
      <c r="R81">
        <v>2.8688000000000002E-2</v>
      </c>
      <c r="S81">
        <v>0</v>
      </c>
      <c r="T81">
        <v>99.3386</v>
      </c>
      <c r="U81">
        <v>51.236400000000003</v>
      </c>
    </row>
    <row r="82" spans="1:21" x14ac:dyDescent="0.25">
      <c r="A82" t="s">
        <v>290</v>
      </c>
      <c r="G82">
        <v>0.24420500000000001</v>
      </c>
      <c r="H82">
        <v>-7.7509999999999996E-2</v>
      </c>
      <c r="I82">
        <v>91.480699999999999</v>
      </c>
      <c r="J82">
        <v>2.1838899999999999</v>
      </c>
      <c r="K82">
        <v>0.80581899999999995</v>
      </c>
      <c r="L82">
        <v>-8.0850000000000005E-2</v>
      </c>
      <c r="M82">
        <v>2.2591299999999999</v>
      </c>
      <c r="N82">
        <v>3.9688099999999999</v>
      </c>
      <c r="O82">
        <v>0.11439199999999999</v>
      </c>
      <c r="P82">
        <v>-5.11E-3</v>
      </c>
      <c r="Q82">
        <v>0.22101000000000001</v>
      </c>
      <c r="R82">
        <v>2.8965999999999999E-2</v>
      </c>
      <c r="S82">
        <v>0</v>
      </c>
      <c r="T82">
        <v>101.143</v>
      </c>
      <c r="U82">
        <v>52.1524</v>
      </c>
    </row>
    <row r="83" spans="1:21" x14ac:dyDescent="0.25">
      <c r="A83" t="s">
        <v>291</v>
      </c>
      <c r="G83">
        <v>0.40034399999999998</v>
      </c>
      <c r="H83">
        <v>-7.7660000000000007E-2</v>
      </c>
      <c r="I83">
        <v>89.667500000000004</v>
      </c>
      <c r="J83">
        <v>2.3744700000000001</v>
      </c>
      <c r="K83">
        <v>1.03237</v>
      </c>
      <c r="L83">
        <v>5.8957000000000002E-2</v>
      </c>
      <c r="M83">
        <v>3.0879599999999998</v>
      </c>
      <c r="N83">
        <v>4.4469399999999997</v>
      </c>
      <c r="O83">
        <v>-0.12107</v>
      </c>
      <c r="P83">
        <v>-5.4799999999999996E-3</v>
      </c>
      <c r="Q83">
        <v>6.4628000000000005E-2</v>
      </c>
      <c r="R83">
        <v>0.21392600000000001</v>
      </c>
      <c r="S83">
        <v>0</v>
      </c>
      <c r="T83">
        <v>101.143</v>
      </c>
      <c r="U83">
        <v>51.788899999999998</v>
      </c>
    </row>
    <row r="84" spans="1:21" x14ac:dyDescent="0.25">
      <c r="A84" t="s">
        <v>292</v>
      </c>
      <c r="G84">
        <v>0.70757400000000004</v>
      </c>
      <c r="H84">
        <v>-7.7520000000000006E-2</v>
      </c>
      <c r="I84">
        <v>90.207800000000006</v>
      </c>
      <c r="J84">
        <v>2.3785099999999999</v>
      </c>
      <c r="K84">
        <v>1.1207499999999999</v>
      </c>
      <c r="L84">
        <v>-6.3030000000000003E-2</v>
      </c>
      <c r="M84">
        <v>2.3513899999999999</v>
      </c>
      <c r="N84">
        <v>4.65754</v>
      </c>
      <c r="O84">
        <v>-4.2040000000000001E-2</v>
      </c>
      <c r="P84">
        <v>1.3736999999999999E-2</v>
      </c>
      <c r="Q84">
        <v>6.5799999999999997E-2</v>
      </c>
      <c r="R84">
        <v>-3.3020000000000001E-2</v>
      </c>
      <c r="S84">
        <v>0</v>
      </c>
      <c r="T84">
        <v>101.288</v>
      </c>
      <c r="U84">
        <v>52.011200000000002</v>
      </c>
    </row>
    <row r="85" spans="1:21" x14ac:dyDescent="0.25">
      <c r="A85" t="s">
        <v>293</v>
      </c>
      <c r="G85">
        <v>0.55405700000000002</v>
      </c>
      <c r="H85">
        <v>0.38341799999999998</v>
      </c>
      <c r="I85">
        <v>86.366100000000003</v>
      </c>
      <c r="J85">
        <v>2.11619</v>
      </c>
      <c r="K85">
        <v>1.07616</v>
      </c>
      <c r="L85">
        <v>-4.6240000000000003E-2</v>
      </c>
      <c r="M85">
        <v>2.7733599999999998</v>
      </c>
      <c r="N85">
        <v>5.6161700000000003</v>
      </c>
      <c r="O85">
        <v>3.5642E-2</v>
      </c>
      <c r="P85">
        <v>-5.3E-3</v>
      </c>
      <c r="Q85">
        <v>0.22039500000000001</v>
      </c>
      <c r="R85">
        <v>0.15243899999999999</v>
      </c>
      <c r="S85">
        <v>0</v>
      </c>
      <c r="T85">
        <v>99.242400000000004</v>
      </c>
      <c r="U85">
        <v>50.802100000000003</v>
      </c>
    </row>
    <row r="86" spans="1:21" x14ac:dyDescent="0.25">
      <c r="A86" t="s">
        <v>294</v>
      </c>
      <c r="G86">
        <v>0.39646799999999999</v>
      </c>
      <c r="H86">
        <v>-7.7439999999999995E-2</v>
      </c>
      <c r="I86">
        <v>89.608199999999997</v>
      </c>
      <c r="J86">
        <v>1.4740899999999999</v>
      </c>
      <c r="K86">
        <v>0.669825</v>
      </c>
      <c r="L86">
        <v>0.15126700000000001</v>
      </c>
      <c r="M86">
        <v>2.8902999999999999</v>
      </c>
      <c r="N86">
        <v>5.2895799999999999</v>
      </c>
      <c r="O86">
        <v>-4.1439999999999998E-2</v>
      </c>
      <c r="P86">
        <v>-2.359E-2</v>
      </c>
      <c r="Q86">
        <v>0.13361300000000001</v>
      </c>
      <c r="R86">
        <v>-9.4159999999999994E-2</v>
      </c>
      <c r="S86">
        <v>0</v>
      </c>
      <c r="T86">
        <v>100.377</v>
      </c>
      <c r="U86">
        <v>51.758000000000003</v>
      </c>
    </row>
    <row r="87" spans="1:21" x14ac:dyDescent="0.25">
      <c r="A87" t="s">
        <v>295</v>
      </c>
      <c r="G87">
        <v>0.32043300000000002</v>
      </c>
      <c r="H87">
        <v>-7.7439999999999995E-2</v>
      </c>
      <c r="I87">
        <v>89.678700000000006</v>
      </c>
      <c r="J87">
        <v>1.79589</v>
      </c>
      <c r="K87">
        <v>1.47017</v>
      </c>
      <c r="L87">
        <v>0.115193</v>
      </c>
      <c r="M87">
        <v>1.5025599999999999</v>
      </c>
      <c r="N87">
        <v>4.4778900000000004</v>
      </c>
      <c r="O87">
        <v>0.193382</v>
      </c>
      <c r="P87">
        <v>-2.368E-2</v>
      </c>
      <c r="Q87">
        <v>0.13302900000000001</v>
      </c>
      <c r="R87">
        <v>9.2382000000000006E-2</v>
      </c>
      <c r="S87">
        <v>0</v>
      </c>
      <c r="T87">
        <v>99.6785</v>
      </c>
      <c r="U87">
        <v>51.468499999999999</v>
      </c>
    </row>
    <row r="88" spans="1:21" x14ac:dyDescent="0.25">
      <c r="A88" t="s">
        <v>296</v>
      </c>
      <c r="G88">
        <v>0.47787400000000002</v>
      </c>
      <c r="H88">
        <v>-7.7630000000000005E-2</v>
      </c>
      <c r="I88">
        <v>87.446799999999996</v>
      </c>
      <c r="J88">
        <v>2.0489600000000001</v>
      </c>
      <c r="K88">
        <v>0.98809100000000005</v>
      </c>
      <c r="L88">
        <v>-1.1769999999999999E-2</v>
      </c>
      <c r="M88">
        <v>2.66188</v>
      </c>
      <c r="N88">
        <v>5.4749100000000004</v>
      </c>
      <c r="O88">
        <v>0.26974700000000001</v>
      </c>
      <c r="P88">
        <v>1.3336000000000001E-2</v>
      </c>
      <c r="Q88">
        <v>8.6718000000000003E-2</v>
      </c>
      <c r="R88">
        <v>0.33813500000000002</v>
      </c>
      <c r="S88">
        <v>0</v>
      </c>
      <c r="T88">
        <v>99.716999999999999</v>
      </c>
      <c r="U88">
        <v>51.003</v>
      </c>
    </row>
    <row r="89" spans="1:21" x14ac:dyDescent="0.25">
      <c r="A89" t="s">
        <v>297</v>
      </c>
      <c r="G89">
        <v>0.31994400000000001</v>
      </c>
      <c r="H89">
        <v>0.384212</v>
      </c>
      <c r="I89">
        <v>88.809700000000007</v>
      </c>
      <c r="J89">
        <v>1.6006199999999999</v>
      </c>
      <c r="K89">
        <v>2.8025799999999998</v>
      </c>
      <c r="L89">
        <v>0.20325399999999999</v>
      </c>
      <c r="M89">
        <v>2.40604</v>
      </c>
      <c r="N89">
        <v>4.5927699999999998</v>
      </c>
      <c r="O89">
        <v>0.11469600000000001</v>
      </c>
      <c r="P89">
        <v>-4.2659999999999997E-2</v>
      </c>
      <c r="Q89">
        <v>0.28800199999999998</v>
      </c>
      <c r="R89">
        <v>0.153805</v>
      </c>
      <c r="S89">
        <v>0</v>
      </c>
      <c r="T89">
        <v>101.633</v>
      </c>
      <c r="U89">
        <v>52.145099999999999</v>
      </c>
    </row>
    <row r="90" spans="1:21" x14ac:dyDescent="0.25">
      <c r="A90" t="s">
        <v>298</v>
      </c>
    </row>
    <row r="91" spans="1:21" x14ac:dyDescent="0.25">
      <c r="A91" t="s">
        <v>299</v>
      </c>
      <c r="F91" t="s">
        <v>272</v>
      </c>
      <c r="G91">
        <f>AVERAGE(G74:G89)</f>
        <v>0.33699449999999997</v>
      </c>
      <c r="H91">
        <f t="shared" ref="H91:U91" si="20">AVERAGE(H74:H89)</f>
        <v>2.3242999999999996E-2</v>
      </c>
      <c r="I91">
        <f t="shared" si="20"/>
        <v>88.921274999999994</v>
      </c>
      <c r="J91">
        <f t="shared" si="20"/>
        <v>2.6396181250000001</v>
      </c>
      <c r="K91">
        <f t="shared" si="20"/>
        <v>1.0085235625</v>
      </c>
      <c r="L91">
        <f t="shared" si="20"/>
        <v>2.0397937499999998E-2</v>
      </c>
      <c r="M91">
        <f t="shared" si="20"/>
        <v>2.3422024999999995</v>
      </c>
      <c r="N91">
        <f t="shared" si="20"/>
        <v>4.7327481249999996</v>
      </c>
      <c r="O91">
        <f t="shared" si="20"/>
        <v>2.0661499999999999E-2</v>
      </c>
      <c r="P91">
        <f t="shared" si="20"/>
        <v>4.3006250000000076E-4</v>
      </c>
      <c r="Q91">
        <f t="shared" si="20"/>
        <v>0.14205218749999998</v>
      </c>
      <c r="R91">
        <f t="shared" si="20"/>
        <v>0.13625024999999999</v>
      </c>
      <c r="S91">
        <f t="shared" si="20"/>
        <v>0</v>
      </c>
      <c r="T91">
        <f t="shared" si="20"/>
        <v>100.32450000000001</v>
      </c>
      <c r="U91">
        <f t="shared" si="20"/>
        <v>51.438537500000002</v>
      </c>
    </row>
    <row r="92" spans="1:21" x14ac:dyDescent="0.25">
      <c r="A92" t="s">
        <v>300</v>
      </c>
      <c r="F92" t="s">
        <v>41</v>
      </c>
      <c r="G92">
        <f>STDEV(G74:G89)/SQRT((COUNT(G74:G89)))</f>
        <v>4.7710374645353625E-2</v>
      </c>
      <c r="H92">
        <f t="shared" ref="H92:U92" si="21">STDEV(H74:H89)/SQRT((COUNT(H74:H89)))</f>
        <v>4.1941594556498048E-2</v>
      </c>
      <c r="I92">
        <f t="shared" si="21"/>
        <v>0.51206423640821952</v>
      </c>
      <c r="J92">
        <f t="shared" si="21"/>
        <v>0.26494545327170427</v>
      </c>
      <c r="K92">
        <f t="shared" si="21"/>
        <v>0.14136717495432388</v>
      </c>
      <c r="L92">
        <f t="shared" si="21"/>
        <v>2.4400821951228877E-2</v>
      </c>
      <c r="M92">
        <f t="shared" si="21"/>
        <v>0.13075981430183389</v>
      </c>
      <c r="N92">
        <f t="shared" si="21"/>
        <v>0.1750034072078282</v>
      </c>
      <c r="O92">
        <f t="shared" si="21"/>
        <v>3.4511332811966756E-2</v>
      </c>
      <c r="P92">
        <f t="shared" si="21"/>
        <v>8.6716201083711138E-3</v>
      </c>
      <c r="Q92">
        <f t="shared" si="21"/>
        <v>2.3856160572309694E-2</v>
      </c>
      <c r="R92">
        <f t="shared" si="21"/>
        <v>3.4891010683209413E-2</v>
      </c>
      <c r="S92">
        <f t="shared" si="21"/>
        <v>0</v>
      </c>
      <c r="T92">
        <f t="shared" si="21"/>
        <v>0.26102208910358499</v>
      </c>
      <c r="U92">
        <f t="shared" si="21"/>
        <v>0.17455525363883126</v>
      </c>
    </row>
    <row r="93" spans="1:21" x14ac:dyDescent="0.25">
      <c r="A93" t="s">
        <v>301</v>
      </c>
    </row>
    <row r="94" spans="1:21" x14ac:dyDescent="0.25">
      <c r="A94" t="s">
        <v>18</v>
      </c>
    </row>
    <row r="95" spans="1:21" x14ac:dyDescent="0.25">
      <c r="A95" t="s">
        <v>302</v>
      </c>
    </row>
    <row r="96" spans="1:21" x14ac:dyDescent="0.25">
      <c r="A96" t="s">
        <v>303</v>
      </c>
    </row>
    <row r="99" spans="1:21" x14ac:dyDescent="0.25">
      <c r="A99" s="2" t="s">
        <v>320</v>
      </c>
      <c r="G99" s="2" t="s">
        <v>23</v>
      </c>
      <c r="H99" s="2" t="s">
        <v>24</v>
      </c>
      <c r="I99" s="2" t="s">
        <v>25</v>
      </c>
      <c r="J99" s="2" t="s">
        <v>26</v>
      </c>
      <c r="K99" s="2" t="s">
        <v>27</v>
      </c>
      <c r="L99" s="2" t="s">
        <v>28</v>
      </c>
      <c r="M99" s="2" t="s">
        <v>29</v>
      </c>
      <c r="N99" s="2" t="s">
        <v>30</v>
      </c>
      <c r="O99" s="2" t="s">
        <v>31</v>
      </c>
      <c r="P99" s="2" t="s">
        <v>32</v>
      </c>
      <c r="Q99" s="2" t="s">
        <v>33</v>
      </c>
      <c r="R99" s="2" t="s">
        <v>34</v>
      </c>
      <c r="S99" s="2" t="s">
        <v>35</v>
      </c>
      <c r="T99" s="2" t="s">
        <v>36</v>
      </c>
      <c r="U99" s="2" t="s">
        <v>37</v>
      </c>
    </row>
    <row r="100" spans="1:21" x14ac:dyDescent="0.25">
      <c r="A100" t="s">
        <v>1</v>
      </c>
      <c r="G100">
        <v>0.24491299999999999</v>
      </c>
      <c r="H100">
        <v>-7.7700000000000005E-2</v>
      </c>
      <c r="I100">
        <v>85.853499999999997</v>
      </c>
      <c r="J100">
        <v>3.2147199999999998</v>
      </c>
      <c r="K100">
        <v>2.8647100000000001</v>
      </c>
      <c r="L100">
        <v>0.145619</v>
      </c>
      <c r="M100">
        <v>2.4179599999999999</v>
      </c>
      <c r="N100">
        <v>4.7965900000000001</v>
      </c>
      <c r="O100">
        <v>-4.3459999999999999E-2</v>
      </c>
      <c r="P100">
        <v>-2.444E-2</v>
      </c>
      <c r="Q100">
        <v>0.17416300000000001</v>
      </c>
      <c r="R100">
        <v>-3.5430000000000003E-2</v>
      </c>
      <c r="S100">
        <v>0</v>
      </c>
      <c r="T100">
        <v>99.531099999999995</v>
      </c>
      <c r="U100">
        <v>50.637599999999999</v>
      </c>
    </row>
    <row r="101" spans="1:21" x14ac:dyDescent="0.25">
      <c r="A101" t="s">
        <v>252</v>
      </c>
      <c r="G101">
        <v>8.8750999999999997E-2</v>
      </c>
      <c r="H101">
        <v>0.15373700000000001</v>
      </c>
      <c r="I101">
        <v>88.818799999999996</v>
      </c>
      <c r="J101">
        <v>1.92414</v>
      </c>
      <c r="K101">
        <v>1.77823</v>
      </c>
      <c r="L101">
        <v>0.22065100000000001</v>
      </c>
      <c r="M101">
        <v>2.0363899999999999</v>
      </c>
      <c r="N101">
        <v>5.7960099999999999</v>
      </c>
      <c r="O101">
        <v>-0.12019000000000001</v>
      </c>
      <c r="P101">
        <v>-2.3869999999999999E-2</v>
      </c>
      <c r="Q101">
        <v>0.37653199999999998</v>
      </c>
      <c r="R101">
        <v>0.153757</v>
      </c>
      <c r="S101">
        <v>0</v>
      </c>
      <c r="T101">
        <v>101.203</v>
      </c>
      <c r="U101">
        <v>52.0779</v>
      </c>
    </row>
    <row r="102" spans="1:21" x14ac:dyDescent="0.25">
      <c r="A102" t="s">
        <v>253</v>
      </c>
      <c r="G102">
        <v>0.24256800000000001</v>
      </c>
      <c r="H102">
        <v>-7.7410000000000007E-2</v>
      </c>
      <c r="I102">
        <v>89.657600000000002</v>
      </c>
      <c r="J102">
        <v>1.73359</v>
      </c>
      <c r="K102">
        <v>1.9540999999999999</v>
      </c>
      <c r="L102">
        <v>0.186802</v>
      </c>
      <c r="M102">
        <v>1.70679</v>
      </c>
      <c r="N102">
        <v>3.7081599999999999</v>
      </c>
      <c r="O102">
        <v>3.7058000000000001E-2</v>
      </c>
      <c r="P102">
        <v>7.0737999999999995E-2</v>
      </c>
      <c r="Q102">
        <v>0.22231999999999999</v>
      </c>
      <c r="R102">
        <v>-9.3840000000000007E-2</v>
      </c>
      <c r="S102">
        <v>0</v>
      </c>
      <c r="T102">
        <v>99.348500000000001</v>
      </c>
      <c r="U102">
        <v>51.310600000000001</v>
      </c>
    </row>
    <row r="103" spans="1:21" x14ac:dyDescent="0.25">
      <c r="A103" t="s">
        <v>254</v>
      </c>
      <c r="G103">
        <v>8.8359999999999994E-2</v>
      </c>
      <c r="H103">
        <v>-7.7340000000000006E-2</v>
      </c>
      <c r="I103">
        <v>90.750900000000001</v>
      </c>
      <c r="J103">
        <v>1.4097999999999999</v>
      </c>
      <c r="K103">
        <v>1.9912799999999999</v>
      </c>
      <c r="L103">
        <v>1.0618000000000001E-2</v>
      </c>
      <c r="M103">
        <v>1.6529799999999999</v>
      </c>
      <c r="N103">
        <v>4.2648400000000004</v>
      </c>
      <c r="O103">
        <v>3.7665999999999998E-2</v>
      </c>
      <c r="P103">
        <v>-4.2270000000000002E-2</v>
      </c>
      <c r="Q103">
        <v>0.20114499999999999</v>
      </c>
      <c r="R103">
        <v>3.1586999999999997E-2</v>
      </c>
      <c r="S103">
        <v>0</v>
      </c>
      <c r="T103">
        <v>100.32</v>
      </c>
      <c r="U103">
        <v>51.986199999999997</v>
      </c>
    </row>
    <row r="104" spans="1:21" x14ac:dyDescent="0.25">
      <c r="A104" t="s">
        <v>4</v>
      </c>
      <c r="G104">
        <v>0.47367399999999998</v>
      </c>
      <c r="H104">
        <v>-7.7399999999999997E-2</v>
      </c>
      <c r="I104">
        <v>90.018600000000006</v>
      </c>
      <c r="J104">
        <v>1.4072800000000001</v>
      </c>
      <c r="K104">
        <v>1.9144699999999999</v>
      </c>
      <c r="L104">
        <v>0.133882</v>
      </c>
      <c r="M104">
        <v>1.65195</v>
      </c>
      <c r="N104">
        <v>3.9608599999999998</v>
      </c>
      <c r="O104">
        <v>3.7156000000000002E-2</v>
      </c>
      <c r="P104">
        <v>-4.6800000000000001E-3</v>
      </c>
      <c r="Q104">
        <v>8.9302000000000006E-2</v>
      </c>
      <c r="R104">
        <v>0.27964499999999998</v>
      </c>
      <c r="S104">
        <v>0</v>
      </c>
      <c r="T104">
        <v>99.884699999999995</v>
      </c>
      <c r="U104">
        <v>51.5747</v>
      </c>
    </row>
    <row r="105" spans="1:21" x14ac:dyDescent="0.25">
      <c r="A105" t="s">
        <v>21</v>
      </c>
      <c r="G105">
        <v>0.241646</v>
      </c>
      <c r="H105">
        <v>-7.7369999999999994E-2</v>
      </c>
      <c r="I105">
        <v>89.203699999999998</v>
      </c>
      <c r="J105">
        <v>1.53871</v>
      </c>
      <c r="K105">
        <v>3.9430800000000001</v>
      </c>
      <c r="L105">
        <v>-7.6699999999999997E-3</v>
      </c>
      <c r="M105">
        <v>1.6143400000000001</v>
      </c>
      <c r="N105">
        <v>3.1144099999999999</v>
      </c>
      <c r="O105">
        <v>0.11576599999999999</v>
      </c>
      <c r="P105">
        <v>-4.2360000000000002E-2</v>
      </c>
      <c r="Q105">
        <v>0.35609200000000002</v>
      </c>
      <c r="R105">
        <v>3.1139E-2</v>
      </c>
      <c r="S105">
        <v>0</v>
      </c>
      <c r="T105">
        <v>100.03100000000001</v>
      </c>
      <c r="U105">
        <v>51.526400000000002</v>
      </c>
    </row>
    <row r="106" spans="1:21" x14ac:dyDescent="0.25">
      <c r="A106" t="s">
        <v>305</v>
      </c>
      <c r="G106">
        <v>0.242758</v>
      </c>
      <c r="H106">
        <v>0.15452099999999999</v>
      </c>
      <c r="I106">
        <v>90.341700000000003</v>
      </c>
      <c r="J106">
        <v>1.5375399999999999</v>
      </c>
      <c r="K106">
        <v>2.3544700000000001</v>
      </c>
      <c r="L106">
        <v>8.0531000000000005E-2</v>
      </c>
      <c r="M106">
        <v>1.55901</v>
      </c>
      <c r="N106">
        <v>3.3305799999999999</v>
      </c>
      <c r="O106">
        <v>0.115465</v>
      </c>
      <c r="P106">
        <v>-4.2439999999999999E-2</v>
      </c>
      <c r="Q106">
        <v>0.24462700000000001</v>
      </c>
      <c r="R106">
        <v>0.15515699999999999</v>
      </c>
      <c r="S106">
        <v>0</v>
      </c>
      <c r="T106">
        <v>100.074</v>
      </c>
      <c r="U106">
        <v>51.728299999999997</v>
      </c>
    </row>
    <row r="107" spans="1:21" x14ac:dyDescent="0.25">
      <c r="G107">
        <v>0.70328900000000005</v>
      </c>
      <c r="H107">
        <v>-7.739E-2</v>
      </c>
      <c r="I107">
        <v>90.822000000000003</v>
      </c>
      <c r="J107">
        <v>1.5391900000000001</v>
      </c>
      <c r="K107">
        <v>1.7381599999999999</v>
      </c>
      <c r="L107">
        <v>0.152027</v>
      </c>
      <c r="M107">
        <v>1.7810900000000001</v>
      </c>
      <c r="N107">
        <v>3.74404</v>
      </c>
      <c r="O107">
        <v>-4.1029999999999997E-2</v>
      </c>
      <c r="P107">
        <v>3.3101999999999999E-2</v>
      </c>
      <c r="Q107">
        <v>0.33390799999999998</v>
      </c>
      <c r="R107">
        <v>-3.1179999999999999E-2</v>
      </c>
      <c r="S107">
        <v>0</v>
      </c>
      <c r="T107">
        <v>100.697</v>
      </c>
      <c r="U107">
        <v>51.981900000000003</v>
      </c>
    </row>
    <row r="108" spans="1:21" x14ac:dyDescent="0.25">
      <c r="A108" t="s">
        <v>306</v>
      </c>
      <c r="G108">
        <v>0.47426000000000001</v>
      </c>
      <c r="H108">
        <v>-7.7490000000000003E-2</v>
      </c>
      <c r="I108">
        <v>89.367099999999994</v>
      </c>
      <c r="J108">
        <v>1.8603400000000001</v>
      </c>
      <c r="K108">
        <v>2.45051</v>
      </c>
      <c r="L108">
        <v>0.18518699999999999</v>
      </c>
      <c r="M108">
        <v>1.99943</v>
      </c>
      <c r="N108">
        <v>4.8692900000000003</v>
      </c>
      <c r="O108">
        <v>0.34950799999999999</v>
      </c>
      <c r="P108">
        <v>5.1470000000000002E-2</v>
      </c>
      <c r="Q108">
        <v>0.176757</v>
      </c>
      <c r="R108">
        <v>-3.2719999999999999E-2</v>
      </c>
      <c r="S108">
        <v>0</v>
      </c>
      <c r="T108">
        <v>101.67400000000001</v>
      </c>
      <c r="U108">
        <v>52.132599999999996</v>
      </c>
    </row>
    <row r="109" spans="1:21" x14ac:dyDescent="0.25">
      <c r="A109" t="s">
        <v>307</v>
      </c>
      <c r="G109">
        <v>0.24274299999999999</v>
      </c>
      <c r="H109">
        <v>-7.7560000000000004E-2</v>
      </c>
      <c r="I109">
        <v>86.180800000000005</v>
      </c>
      <c r="J109">
        <v>1.7306299999999999</v>
      </c>
      <c r="K109">
        <v>3.2910200000000001</v>
      </c>
      <c r="L109">
        <v>0.29095599999999999</v>
      </c>
      <c r="M109">
        <v>2.9205399999999999</v>
      </c>
      <c r="N109">
        <v>4.3964499999999997</v>
      </c>
      <c r="O109">
        <v>0.114258</v>
      </c>
      <c r="P109">
        <v>-2.4070000000000001E-2</v>
      </c>
      <c r="Q109">
        <v>0.39831299999999997</v>
      </c>
      <c r="R109">
        <v>-3.3480000000000003E-2</v>
      </c>
      <c r="S109">
        <v>0</v>
      </c>
      <c r="T109">
        <v>99.430599999999998</v>
      </c>
      <c r="U109">
        <v>50.777000000000001</v>
      </c>
    </row>
    <row r="110" spans="1:21" x14ac:dyDescent="0.25">
      <c r="A110" t="s">
        <v>308</v>
      </c>
      <c r="G110">
        <v>0.317776</v>
      </c>
      <c r="H110">
        <v>-7.739E-2</v>
      </c>
      <c r="I110">
        <v>88.020200000000003</v>
      </c>
      <c r="J110">
        <v>1.4078299999999999</v>
      </c>
      <c r="K110">
        <v>5.5403200000000004</v>
      </c>
      <c r="L110">
        <v>0.257743</v>
      </c>
      <c r="M110">
        <v>1.61283</v>
      </c>
      <c r="N110">
        <v>3.6212800000000001</v>
      </c>
      <c r="O110">
        <v>0.50694899999999998</v>
      </c>
      <c r="P110">
        <v>3.2945000000000002E-2</v>
      </c>
      <c r="Q110">
        <v>8.8941999999999993E-2</v>
      </c>
      <c r="R110">
        <v>3.0594E-2</v>
      </c>
      <c r="S110">
        <v>0</v>
      </c>
      <c r="T110">
        <v>101.36</v>
      </c>
      <c r="U110">
        <v>51.836599999999997</v>
      </c>
    </row>
    <row r="111" spans="1:21" x14ac:dyDescent="0.25">
      <c r="A111" t="s">
        <v>309</v>
      </c>
      <c r="G111">
        <v>8.8332999999999995E-2</v>
      </c>
      <c r="H111">
        <v>0.15484100000000001</v>
      </c>
      <c r="I111">
        <v>89.847399999999993</v>
      </c>
      <c r="J111">
        <v>1.1482699999999999</v>
      </c>
      <c r="K111">
        <v>3.3185899999999999</v>
      </c>
      <c r="L111">
        <v>-2.4910000000000002E-2</v>
      </c>
      <c r="M111">
        <v>1.5053399999999999</v>
      </c>
      <c r="N111">
        <v>3.7745199999999999</v>
      </c>
      <c r="O111">
        <v>-4.0739999999999998E-2</v>
      </c>
      <c r="P111">
        <v>-4.2270000000000002E-2</v>
      </c>
      <c r="Q111">
        <v>0.112244</v>
      </c>
      <c r="R111">
        <v>0.46726699999999999</v>
      </c>
      <c r="S111">
        <v>0</v>
      </c>
      <c r="T111">
        <v>100.309</v>
      </c>
      <c r="U111">
        <v>51.860399999999998</v>
      </c>
    </row>
    <row r="112" spans="1:21" x14ac:dyDescent="0.25">
      <c r="A112" t="s">
        <v>310</v>
      </c>
      <c r="G112">
        <v>0.31897599999999998</v>
      </c>
      <c r="H112">
        <v>0.15481500000000001</v>
      </c>
      <c r="I112">
        <v>91.9756</v>
      </c>
      <c r="J112">
        <v>1.53939</v>
      </c>
      <c r="K112">
        <v>2.2626200000000001</v>
      </c>
      <c r="L112">
        <v>2.8183E-2</v>
      </c>
      <c r="M112">
        <v>1.13456</v>
      </c>
      <c r="N112">
        <v>3.5005899999999999</v>
      </c>
      <c r="O112">
        <v>0.19436600000000001</v>
      </c>
      <c r="P112">
        <v>7.1108000000000005E-2</v>
      </c>
      <c r="Q112">
        <v>0.334032</v>
      </c>
      <c r="R112">
        <v>-3.075E-2</v>
      </c>
      <c r="S112">
        <v>0</v>
      </c>
      <c r="T112">
        <v>101.48399999999999</v>
      </c>
      <c r="U112">
        <v>52.557699999999997</v>
      </c>
    </row>
    <row r="113" spans="1:21" x14ac:dyDescent="0.25">
      <c r="A113" t="s">
        <v>311</v>
      </c>
      <c r="G113">
        <v>8.8598999999999997E-2</v>
      </c>
      <c r="H113">
        <v>0.154949</v>
      </c>
      <c r="I113">
        <v>90.545299999999997</v>
      </c>
      <c r="J113">
        <v>1.2783800000000001</v>
      </c>
      <c r="K113">
        <v>2.0830000000000002</v>
      </c>
      <c r="L113">
        <v>2.8146999999999998E-2</v>
      </c>
      <c r="M113">
        <v>1.52407</v>
      </c>
      <c r="N113">
        <v>3.56596</v>
      </c>
      <c r="O113">
        <v>-4.086E-2</v>
      </c>
      <c r="P113">
        <v>-2.3429999999999999E-2</v>
      </c>
      <c r="Q113">
        <v>6.7648E-2</v>
      </c>
      <c r="R113">
        <v>0.34262399999999998</v>
      </c>
      <c r="S113">
        <v>0</v>
      </c>
      <c r="T113">
        <v>99.614400000000003</v>
      </c>
      <c r="U113">
        <v>51.653199999999998</v>
      </c>
    </row>
    <row r="114" spans="1:21" x14ac:dyDescent="0.25">
      <c r="A114" t="s">
        <v>312</v>
      </c>
      <c r="G114">
        <v>0.55291900000000005</v>
      </c>
      <c r="H114">
        <v>-7.7609999999999998E-2</v>
      </c>
      <c r="I114">
        <v>86.668300000000002</v>
      </c>
      <c r="J114">
        <v>1.9215100000000001</v>
      </c>
      <c r="K114">
        <v>3.9344800000000002</v>
      </c>
      <c r="L114">
        <v>0.23646900000000001</v>
      </c>
      <c r="M114">
        <v>2.6047500000000001</v>
      </c>
      <c r="N114">
        <v>3.71028</v>
      </c>
      <c r="O114">
        <v>0.191885</v>
      </c>
      <c r="P114">
        <v>-5.4200000000000003E-3</v>
      </c>
      <c r="Q114">
        <v>0.419379</v>
      </c>
      <c r="R114">
        <v>0.21429599999999999</v>
      </c>
      <c r="S114">
        <v>0</v>
      </c>
      <c r="T114">
        <v>100.371</v>
      </c>
      <c r="U114">
        <v>51.066400000000002</v>
      </c>
    </row>
    <row r="115" spans="1:21" x14ac:dyDescent="0.25">
      <c r="A115" t="s">
        <v>313</v>
      </c>
      <c r="G115">
        <v>0.39536500000000002</v>
      </c>
      <c r="H115">
        <v>0.15357699999999999</v>
      </c>
      <c r="I115">
        <v>86.615399999999994</v>
      </c>
      <c r="J115">
        <v>1.40561</v>
      </c>
      <c r="K115">
        <v>5.7780100000000001</v>
      </c>
      <c r="L115">
        <v>0.20363700000000001</v>
      </c>
      <c r="M115">
        <v>1.7223599999999999</v>
      </c>
      <c r="N115">
        <v>3.3815</v>
      </c>
      <c r="O115">
        <v>0.42788199999999998</v>
      </c>
      <c r="P115">
        <v>-2.375E-2</v>
      </c>
      <c r="Q115">
        <v>0.221418</v>
      </c>
      <c r="R115">
        <v>0.27860200000000002</v>
      </c>
      <c r="S115">
        <v>0</v>
      </c>
      <c r="T115">
        <v>100.56</v>
      </c>
      <c r="U115">
        <v>51.3125</v>
      </c>
    </row>
    <row r="116" spans="1:21" x14ac:dyDescent="0.25">
      <c r="A116" t="s">
        <v>314</v>
      </c>
      <c r="G116">
        <v>0.24248800000000001</v>
      </c>
      <c r="H116">
        <v>0.15490399999999999</v>
      </c>
      <c r="I116">
        <v>89.944699999999997</v>
      </c>
      <c r="J116">
        <v>1.2783100000000001</v>
      </c>
      <c r="K116">
        <v>2.4410599999999998</v>
      </c>
      <c r="L116">
        <v>1.0215E-2</v>
      </c>
      <c r="M116">
        <v>1.2460199999999999</v>
      </c>
      <c r="N116">
        <v>2.9769100000000002</v>
      </c>
      <c r="O116">
        <v>0.19414500000000001</v>
      </c>
      <c r="P116">
        <v>3.3265999999999997E-2</v>
      </c>
      <c r="Q116">
        <v>0.111888</v>
      </c>
      <c r="R116">
        <v>0.28023900000000002</v>
      </c>
      <c r="S116">
        <v>0</v>
      </c>
      <c r="T116">
        <v>98.914100000000005</v>
      </c>
      <c r="U116">
        <v>51.219799999999999</v>
      </c>
    </row>
    <row r="117" spans="1:21" x14ac:dyDescent="0.25">
      <c r="A117" t="s">
        <v>315</v>
      </c>
      <c r="G117">
        <v>0.55024700000000004</v>
      </c>
      <c r="H117">
        <v>0.154361</v>
      </c>
      <c r="I117">
        <v>89.790199999999999</v>
      </c>
      <c r="J117">
        <v>1.66835</v>
      </c>
      <c r="K117">
        <v>2.35981</v>
      </c>
      <c r="L117">
        <v>6.2681000000000001E-2</v>
      </c>
      <c r="M117">
        <v>1.50318</v>
      </c>
      <c r="N117">
        <v>3.1932399999999999</v>
      </c>
      <c r="O117">
        <v>0.35056599999999999</v>
      </c>
      <c r="P117">
        <v>3.3036999999999997E-2</v>
      </c>
      <c r="Q117">
        <v>0.17786299999999999</v>
      </c>
      <c r="R117">
        <v>-9.3740000000000004E-2</v>
      </c>
      <c r="S117">
        <v>0</v>
      </c>
      <c r="T117">
        <v>99.749700000000004</v>
      </c>
      <c r="U117">
        <v>51.444600000000001</v>
      </c>
    </row>
    <row r="118" spans="1:21" x14ac:dyDescent="0.25">
      <c r="A118" t="s">
        <v>316</v>
      </c>
      <c r="G118">
        <v>1.1518E-2</v>
      </c>
      <c r="H118">
        <v>0.15438499999999999</v>
      </c>
      <c r="I118">
        <v>89.288399999999996</v>
      </c>
      <c r="J118">
        <v>1.66679</v>
      </c>
      <c r="K118">
        <v>2.6179700000000001</v>
      </c>
      <c r="L118">
        <v>4.4469000000000002E-2</v>
      </c>
      <c r="M118">
        <v>1.74417</v>
      </c>
      <c r="N118">
        <v>2.6974200000000002</v>
      </c>
      <c r="O118">
        <v>0.11518200000000001</v>
      </c>
      <c r="P118">
        <v>1.4064E-2</v>
      </c>
      <c r="Q118">
        <v>8.8873999999999995E-2</v>
      </c>
      <c r="R118">
        <v>0.15468599999999999</v>
      </c>
      <c r="S118">
        <v>0</v>
      </c>
      <c r="T118">
        <v>98.597999999999999</v>
      </c>
      <c r="U118">
        <v>50.931399999999996</v>
      </c>
    </row>
    <row r="119" spans="1:21" x14ac:dyDescent="0.25">
      <c r="A119" t="s">
        <v>317</v>
      </c>
      <c r="G119">
        <v>0.16505600000000001</v>
      </c>
      <c r="H119">
        <v>0.152503</v>
      </c>
      <c r="I119">
        <v>84.930800000000005</v>
      </c>
      <c r="J119">
        <v>2.56901</v>
      </c>
      <c r="K119">
        <v>8.8598400000000002</v>
      </c>
      <c r="L119">
        <v>0.37703199999999998</v>
      </c>
      <c r="M119">
        <v>1.7913699999999999</v>
      </c>
      <c r="N119">
        <v>2.3813900000000001</v>
      </c>
      <c r="O119">
        <v>0.26994299999999999</v>
      </c>
      <c r="P119">
        <v>-2.4140000000000002E-2</v>
      </c>
      <c r="Q119">
        <v>0.35193600000000003</v>
      </c>
      <c r="R119">
        <v>2.8048E-2</v>
      </c>
      <c r="S119">
        <v>0</v>
      </c>
      <c r="T119">
        <v>101.85299999999999</v>
      </c>
      <c r="U119">
        <v>51.404299999999999</v>
      </c>
    </row>
    <row r="120" spans="1:21" x14ac:dyDescent="0.25">
      <c r="A120" t="s">
        <v>18</v>
      </c>
      <c r="G120">
        <v>0.242756</v>
      </c>
      <c r="H120">
        <v>0.154691</v>
      </c>
      <c r="I120">
        <v>89.915499999999994</v>
      </c>
      <c r="J120">
        <v>1.7972300000000001</v>
      </c>
      <c r="K120">
        <v>3.11015</v>
      </c>
      <c r="L120">
        <v>8.0432000000000003E-2</v>
      </c>
      <c r="M120">
        <v>1.31918</v>
      </c>
      <c r="N120">
        <v>2.1044499999999999</v>
      </c>
      <c r="O120">
        <v>0.115464</v>
      </c>
      <c r="P120">
        <v>-2.3560000000000001E-2</v>
      </c>
      <c r="Q120">
        <v>2.2575000000000001E-2</v>
      </c>
      <c r="R120">
        <v>9.3002000000000001E-2</v>
      </c>
      <c r="S120">
        <v>0</v>
      </c>
      <c r="T120">
        <v>98.931899999999999</v>
      </c>
      <c r="U120">
        <v>51.1145</v>
      </c>
    </row>
    <row r="121" spans="1:21" x14ac:dyDescent="0.25">
      <c r="A121" t="s">
        <v>318</v>
      </c>
      <c r="G121">
        <v>0.39911200000000002</v>
      </c>
      <c r="H121">
        <v>0.153199</v>
      </c>
      <c r="I121">
        <v>87.225200000000001</v>
      </c>
      <c r="J121">
        <v>2.2467600000000001</v>
      </c>
      <c r="K121">
        <v>2.95045</v>
      </c>
      <c r="L121">
        <v>4.1794999999999999E-2</v>
      </c>
      <c r="M121">
        <v>2.2563399999999998</v>
      </c>
      <c r="N121">
        <v>2.7894999999999999</v>
      </c>
      <c r="O121">
        <v>0.34850300000000001</v>
      </c>
      <c r="P121">
        <v>3.2272000000000002E-2</v>
      </c>
      <c r="Q121">
        <v>0.153479</v>
      </c>
      <c r="R121">
        <v>2.8080000000000001E-2</v>
      </c>
      <c r="S121">
        <v>0</v>
      </c>
      <c r="T121">
        <v>98.624700000000004</v>
      </c>
      <c r="U121">
        <v>50.436199999999999</v>
      </c>
    </row>
    <row r="122" spans="1:21" x14ac:dyDescent="0.25">
      <c r="A122" t="s">
        <v>319</v>
      </c>
      <c r="G122">
        <v>9.0185000000000001E-2</v>
      </c>
      <c r="H122">
        <v>0.152253</v>
      </c>
      <c r="I122">
        <v>87.887600000000006</v>
      </c>
      <c r="J122">
        <v>3.5287899999999999</v>
      </c>
      <c r="K122">
        <v>2.70363</v>
      </c>
      <c r="L122">
        <v>0.26555000000000001</v>
      </c>
      <c r="M122">
        <v>2.3038699999999999</v>
      </c>
      <c r="N122">
        <v>2.54827</v>
      </c>
      <c r="O122">
        <v>0.189195</v>
      </c>
      <c r="P122">
        <v>-6.2530000000000002E-2</v>
      </c>
      <c r="Q122">
        <v>0.17194100000000001</v>
      </c>
      <c r="R122">
        <v>0.33458100000000002</v>
      </c>
      <c r="S122">
        <v>0</v>
      </c>
      <c r="T122">
        <v>100.113</v>
      </c>
      <c r="U122">
        <v>50.887900000000002</v>
      </c>
    </row>
    <row r="123" spans="1:21" x14ac:dyDescent="0.25">
      <c r="G123">
        <v>8.9285000000000003E-2</v>
      </c>
      <c r="H123">
        <v>-7.7649999999999997E-2</v>
      </c>
      <c r="I123">
        <v>89.540099999999995</v>
      </c>
      <c r="J123">
        <v>2.8295400000000002</v>
      </c>
      <c r="K123">
        <v>3.1715499999999999</v>
      </c>
      <c r="L123">
        <v>0.270847</v>
      </c>
      <c r="M123">
        <v>1.6462600000000001</v>
      </c>
      <c r="N123">
        <v>2.0057</v>
      </c>
      <c r="O123">
        <v>-0.12109</v>
      </c>
      <c r="P123">
        <v>1.3428000000000001E-2</v>
      </c>
      <c r="Q123">
        <v>0.485122</v>
      </c>
      <c r="R123">
        <v>2.7810000000000001E-2</v>
      </c>
      <c r="S123">
        <v>0</v>
      </c>
      <c r="T123">
        <v>99.880899999999997</v>
      </c>
      <c r="U123">
        <v>51.229399999999998</v>
      </c>
    </row>
    <row r="124" spans="1:21" x14ac:dyDescent="0.25">
      <c r="G124">
        <v>1.1441E-2</v>
      </c>
      <c r="H124">
        <v>0.15342600000000001</v>
      </c>
      <c r="I124">
        <v>88.973699999999994</v>
      </c>
      <c r="J124">
        <v>2.5057499999999999</v>
      </c>
      <c r="K124">
        <v>2.5428999999999999</v>
      </c>
      <c r="L124">
        <v>5.9299999999999999E-2</v>
      </c>
      <c r="M124">
        <v>2.2571500000000002</v>
      </c>
      <c r="N124">
        <v>2.4921799999999998</v>
      </c>
      <c r="O124">
        <v>3.5458999999999997E-2</v>
      </c>
      <c r="P124">
        <v>-5.3699999999999998E-3</v>
      </c>
      <c r="Q124">
        <v>0.17560999999999999</v>
      </c>
      <c r="R124">
        <v>9.0109999999999996E-2</v>
      </c>
      <c r="S124">
        <v>0</v>
      </c>
      <c r="T124">
        <v>99.291700000000006</v>
      </c>
      <c r="U124">
        <v>50.974299999999999</v>
      </c>
    </row>
    <row r="125" spans="1:21" x14ac:dyDescent="0.25">
      <c r="G125">
        <v>0.4839</v>
      </c>
      <c r="H125">
        <v>0.15095500000000001</v>
      </c>
      <c r="I125">
        <v>83.534499999999994</v>
      </c>
      <c r="J125">
        <v>3.5874199999999998</v>
      </c>
      <c r="K125">
        <v>4.3475099999999998</v>
      </c>
      <c r="L125">
        <v>0.21094599999999999</v>
      </c>
      <c r="M125">
        <v>3.3302200000000002</v>
      </c>
      <c r="N125">
        <v>2.2988200000000001</v>
      </c>
      <c r="O125">
        <v>3.2314000000000002E-2</v>
      </c>
      <c r="P125">
        <v>-2.5340000000000001E-2</v>
      </c>
      <c r="Q125">
        <v>0.21503</v>
      </c>
      <c r="R125">
        <v>0.51870400000000005</v>
      </c>
      <c r="S125">
        <v>0</v>
      </c>
      <c r="T125">
        <v>98.685000000000002</v>
      </c>
      <c r="U125">
        <v>49.521799999999999</v>
      </c>
    </row>
    <row r="127" spans="1:21" x14ac:dyDescent="0.25">
      <c r="F127" t="s">
        <v>272</v>
      </c>
      <c r="G127">
        <f>AVERAGE(G100:G125)</f>
        <v>0.27272761538461532</v>
      </c>
      <c r="H127">
        <f t="shared" ref="H127:U127" si="22">AVERAGE(H100:H125)</f>
        <v>5.595411538461538E-2</v>
      </c>
      <c r="I127">
        <f t="shared" si="22"/>
        <v>88.681446153846167</v>
      </c>
      <c r="J127">
        <f t="shared" si="22"/>
        <v>1.9336492307692308</v>
      </c>
      <c r="K127">
        <f t="shared" si="22"/>
        <v>3.1654584615384618</v>
      </c>
      <c r="L127">
        <f t="shared" si="22"/>
        <v>0.13658226923076922</v>
      </c>
      <c r="M127">
        <f t="shared" si="22"/>
        <v>1.8785442307692306</v>
      </c>
      <c r="N127">
        <f t="shared" si="22"/>
        <v>3.4239707692307699</v>
      </c>
      <c r="O127">
        <f t="shared" si="22"/>
        <v>0.12966769230769229</v>
      </c>
      <c r="P127">
        <f t="shared" si="22"/>
        <v>-2.0965384615384617E-3</v>
      </c>
      <c r="Q127">
        <f t="shared" si="22"/>
        <v>0.22196692307692303</v>
      </c>
      <c r="R127">
        <f t="shared" si="22"/>
        <v>0.12264569230769232</v>
      </c>
      <c r="S127">
        <f t="shared" si="22"/>
        <v>0</v>
      </c>
      <c r="T127">
        <f t="shared" si="22"/>
        <v>100.02054999999999</v>
      </c>
      <c r="U127">
        <f t="shared" si="22"/>
        <v>51.35323846153846</v>
      </c>
    </row>
    <row r="128" spans="1:21" x14ac:dyDescent="0.25">
      <c r="F128" t="s">
        <v>41</v>
      </c>
      <c r="G128">
        <f>STDEV(G100:G125)/SQRT((COUNT(G100:G125)))</f>
        <v>3.6347621717651199E-2</v>
      </c>
      <c r="H128">
        <f t="shared" ref="H128:U128" si="23">STDEV(H100:H125)/SQRT((COUNT(H100:H125)))</f>
        <v>2.2854353612139163E-2</v>
      </c>
      <c r="I128">
        <f t="shared" si="23"/>
        <v>0.39742619654397254</v>
      </c>
      <c r="J128">
        <f t="shared" si="23"/>
        <v>0.13590525697753628</v>
      </c>
      <c r="K128">
        <f t="shared" si="23"/>
        <v>0.30701154260670949</v>
      </c>
      <c r="L128">
        <f t="shared" si="23"/>
        <v>2.150852685858173E-2</v>
      </c>
      <c r="M128">
        <f t="shared" si="23"/>
        <v>0.10136013734155776</v>
      </c>
      <c r="N128">
        <f t="shared" si="23"/>
        <v>0.17984690391374764</v>
      </c>
      <c r="O128">
        <f t="shared" si="23"/>
        <v>3.2799073549147191E-2</v>
      </c>
      <c r="P128">
        <f t="shared" si="23"/>
        <v>7.2528427227336219E-3</v>
      </c>
      <c r="Q128">
        <f t="shared" si="23"/>
        <v>2.4195697130492719E-2</v>
      </c>
      <c r="R128">
        <f t="shared" si="23"/>
        <v>3.3340559195475149E-2</v>
      </c>
      <c r="S128">
        <f t="shared" si="23"/>
        <v>0</v>
      </c>
      <c r="T128">
        <f t="shared" si="23"/>
        <v>0.18602499296517189</v>
      </c>
      <c r="U128">
        <f t="shared" si="23"/>
        <v>0.12368629612257249</v>
      </c>
    </row>
    <row r="131" spans="1:21" x14ac:dyDescent="0.25">
      <c r="A131" s="2" t="s">
        <v>335</v>
      </c>
      <c r="G131" s="2" t="s">
        <v>23</v>
      </c>
      <c r="H131" s="2" t="s">
        <v>24</v>
      </c>
      <c r="I131" s="2" t="s">
        <v>25</v>
      </c>
      <c r="J131" s="2" t="s">
        <v>26</v>
      </c>
      <c r="K131" s="2" t="s">
        <v>27</v>
      </c>
      <c r="L131" s="2" t="s">
        <v>28</v>
      </c>
      <c r="M131" s="2" t="s">
        <v>29</v>
      </c>
      <c r="N131" s="2" t="s">
        <v>30</v>
      </c>
      <c r="O131" s="2" t="s">
        <v>31</v>
      </c>
      <c r="P131" s="2" t="s">
        <v>32</v>
      </c>
      <c r="Q131" s="2" t="s">
        <v>33</v>
      </c>
      <c r="R131" s="2" t="s">
        <v>34</v>
      </c>
      <c r="S131" s="2" t="s">
        <v>35</v>
      </c>
      <c r="T131" s="2" t="s">
        <v>36</v>
      </c>
      <c r="U131" s="2" t="s">
        <v>37</v>
      </c>
    </row>
    <row r="132" spans="1:21" x14ac:dyDescent="0.25">
      <c r="A132" t="s">
        <v>1</v>
      </c>
      <c r="G132">
        <v>0.24626600000000001</v>
      </c>
      <c r="H132">
        <v>-7.7729999999999994E-2</v>
      </c>
      <c r="I132">
        <v>89.102500000000006</v>
      </c>
      <c r="J132">
        <v>3.1469399999999998</v>
      </c>
      <c r="K132">
        <v>0.49762899999999999</v>
      </c>
      <c r="L132">
        <v>2.1822999999999999E-2</v>
      </c>
      <c r="M132">
        <v>1.7723599999999999</v>
      </c>
      <c r="N132">
        <v>5.1429600000000004</v>
      </c>
      <c r="O132">
        <v>0.42482199999999998</v>
      </c>
      <c r="P132">
        <v>3.1859999999999999E-2</v>
      </c>
      <c r="Q132">
        <v>0.26197399999999998</v>
      </c>
      <c r="R132">
        <v>2.6303E-2</v>
      </c>
      <c r="S132">
        <v>0</v>
      </c>
      <c r="T132">
        <v>100.598</v>
      </c>
      <c r="U132">
        <v>51.5169</v>
      </c>
    </row>
    <row r="133" spans="1:21" x14ac:dyDescent="0.25">
      <c r="A133" t="s">
        <v>252</v>
      </c>
      <c r="G133">
        <v>0.245618</v>
      </c>
      <c r="H133">
        <v>0.15343599999999999</v>
      </c>
      <c r="I133">
        <v>88.795199999999994</v>
      </c>
      <c r="J133">
        <v>3.0208499999999998</v>
      </c>
      <c r="K133">
        <v>0.63062300000000004</v>
      </c>
      <c r="L133">
        <v>5.5209999999999999E-3</v>
      </c>
      <c r="M133">
        <v>1.8116099999999999</v>
      </c>
      <c r="N133">
        <v>4.50535</v>
      </c>
      <c r="O133">
        <v>3.5062999999999997E-2</v>
      </c>
      <c r="P133">
        <v>-2.4309999999999998E-2</v>
      </c>
      <c r="Q133">
        <v>0.24113699999999999</v>
      </c>
      <c r="R133">
        <v>2.7379000000000001E-2</v>
      </c>
      <c r="S133">
        <v>0</v>
      </c>
      <c r="T133">
        <v>99.447400000000002</v>
      </c>
      <c r="U133">
        <v>51.1083</v>
      </c>
    </row>
    <row r="134" spans="1:21" x14ac:dyDescent="0.25">
      <c r="A134" t="s">
        <v>253</v>
      </c>
      <c r="G134">
        <v>0.47935100000000003</v>
      </c>
      <c r="H134">
        <v>-7.7640000000000001E-2</v>
      </c>
      <c r="I134">
        <v>90.233099999999993</v>
      </c>
      <c r="J134">
        <v>3.0865999999999998</v>
      </c>
      <c r="K134">
        <v>0.58722099999999999</v>
      </c>
      <c r="L134">
        <v>9.3644000000000005E-2</v>
      </c>
      <c r="M134">
        <v>2.0144299999999999</v>
      </c>
      <c r="N134">
        <v>4.2261300000000004</v>
      </c>
      <c r="O134">
        <v>-4.3110000000000002E-2</v>
      </c>
      <c r="P134">
        <v>-2.4299999999999999E-2</v>
      </c>
      <c r="Q134">
        <v>0.21903</v>
      </c>
      <c r="R134">
        <v>-3.4759999999999999E-2</v>
      </c>
      <c r="S134">
        <v>0</v>
      </c>
      <c r="T134">
        <v>100.76</v>
      </c>
      <c r="U134">
        <v>51.716099999999997</v>
      </c>
    </row>
    <row r="135" spans="1:21" x14ac:dyDescent="0.25">
      <c r="A135" t="s">
        <v>254</v>
      </c>
      <c r="G135">
        <v>8.9042999999999997E-2</v>
      </c>
      <c r="H135">
        <v>0.38573000000000002</v>
      </c>
      <c r="I135">
        <v>91.600099999999998</v>
      </c>
      <c r="J135">
        <v>1.98905</v>
      </c>
      <c r="K135">
        <v>0.80351099999999998</v>
      </c>
      <c r="L135">
        <v>-4.4699999999999997E-2</v>
      </c>
      <c r="M135">
        <v>1.8908100000000001</v>
      </c>
      <c r="N135">
        <v>4.2425300000000004</v>
      </c>
      <c r="O135">
        <v>3.6470000000000002E-2</v>
      </c>
      <c r="P135">
        <v>1.3916E-2</v>
      </c>
      <c r="Q135">
        <v>0.110556</v>
      </c>
      <c r="R135">
        <v>0.15398600000000001</v>
      </c>
      <c r="S135">
        <v>0</v>
      </c>
      <c r="T135">
        <v>101.271</v>
      </c>
      <c r="U135">
        <v>52.396099999999997</v>
      </c>
    </row>
    <row r="136" spans="1:21" x14ac:dyDescent="0.25">
      <c r="A136" t="s">
        <v>4</v>
      </c>
      <c r="G136">
        <v>0.481742</v>
      </c>
      <c r="H136">
        <v>-7.7810000000000004E-2</v>
      </c>
      <c r="I136">
        <v>88.732100000000003</v>
      </c>
      <c r="J136">
        <v>2.9498099999999998</v>
      </c>
      <c r="K136">
        <v>0.58952899999999997</v>
      </c>
      <c r="L136">
        <v>2.0996999999999998E-2</v>
      </c>
      <c r="M136">
        <v>2.6561599999999999</v>
      </c>
      <c r="N136">
        <v>4.48665</v>
      </c>
      <c r="O136">
        <v>0.26811099999999999</v>
      </c>
      <c r="P136">
        <v>-5.96E-3</v>
      </c>
      <c r="Q136">
        <v>0.21748600000000001</v>
      </c>
      <c r="R136">
        <v>0.27366800000000002</v>
      </c>
      <c r="S136">
        <v>0</v>
      </c>
      <c r="T136">
        <v>100.593</v>
      </c>
      <c r="U136">
        <v>51.309199999999997</v>
      </c>
    </row>
    <row r="137" spans="1:21" x14ac:dyDescent="0.25">
      <c r="A137" t="s">
        <v>21</v>
      </c>
      <c r="G137">
        <v>0.39756000000000002</v>
      </c>
      <c r="H137">
        <v>-7.7439999999999995E-2</v>
      </c>
      <c r="I137">
        <v>90.482399999999998</v>
      </c>
      <c r="J137">
        <v>1.86249</v>
      </c>
      <c r="K137">
        <v>0.18274499999999999</v>
      </c>
      <c r="L137">
        <v>-9.0799999999999995E-3</v>
      </c>
      <c r="M137">
        <v>2.5009999999999999</v>
      </c>
      <c r="N137">
        <v>4.5394500000000004</v>
      </c>
      <c r="O137">
        <v>3.6655E-2</v>
      </c>
      <c r="P137">
        <v>3.2737000000000002E-2</v>
      </c>
      <c r="Q137">
        <v>0.155335</v>
      </c>
      <c r="R137">
        <v>-0.15670999999999999</v>
      </c>
      <c r="S137">
        <v>0</v>
      </c>
      <c r="T137">
        <v>99.947199999999995</v>
      </c>
      <c r="U137">
        <v>51.624699999999997</v>
      </c>
    </row>
    <row r="138" spans="1:21" x14ac:dyDescent="0.25">
      <c r="A138" t="s">
        <v>305</v>
      </c>
      <c r="G138">
        <v>0.244195</v>
      </c>
      <c r="H138">
        <v>-7.7460000000000001E-2</v>
      </c>
      <c r="I138">
        <v>90.740300000000005</v>
      </c>
      <c r="J138">
        <v>1.92235</v>
      </c>
      <c r="K138">
        <v>0.31637199999999999</v>
      </c>
      <c r="L138">
        <v>-4.4929999999999998E-2</v>
      </c>
      <c r="M138">
        <v>1.7605500000000001</v>
      </c>
      <c r="N138">
        <v>4.9707299999999996</v>
      </c>
      <c r="O138">
        <v>-4.1930000000000002E-2</v>
      </c>
      <c r="P138">
        <v>-2.3810000000000001E-2</v>
      </c>
      <c r="Q138">
        <v>0.24348500000000001</v>
      </c>
      <c r="R138">
        <v>0.34027000000000002</v>
      </c>
      <c r="S138">
        <v>0</v>
      </c>
      <c r="T138">
        <v>100.35</v>
      </c>
      <c r="U138">
        <v>51.883600000000001</v>
      </c>
    </row>
    <row r="139" spans="1:21" x14ac:dyDescent="0.25">
      <c r="G139">
        <v>0.54947999999999997</v>
      </c>
      <c r="H139">
        <v>0.154666</v>
      </c>
      <c r="I139">
        <v>91.163799999999995</v>
      </c>
      <c r="J139">
        <v>1.409</v>
      </c>
      <c r="K139">
        <v>0.53700700000000001</v>
      </c>
      <c r="L139">
        <v>-6.0269999999999997E-2</v>
      </c>
      <c r="M139">
        <v>2.0788500000000001</v>
      </c>
      <c r="N139">
        <v>4.8966099999999999</v>
      </c>
      <c r="O139">
        <v>-0.11922000000000001</v>
      </c>
      <c r="P139">
        <v>-4.224E-2</v>
      </c>
      <c r="Q139">
        <v>4.5566000000000002E-2</v>
      </c>
      <c r="R139">
        <v>9.3660999999999994E-2</v>
      </c>
      <c r="S139">
        <v>0</v>
      </c>
      <c r="T139">
        <v>100.70699999999999</v>
      </c>
      <c r="U139">
        <v>52.1905</v>
      </c>
    </row>
    <row r="140" spans="1:21" x14ac:dyDescent="0.25">
      <c r="A140" t="s">
        <v>321</v>
      </c>
      <c r="G140">
        <v>8.9265999999999998E-2</v>
      </c>
      <c r="H140">
        <v>-7.7619999999999995E-2</v>
      </c>
      <c r="I140">
        <v>88.602400000000003</v>
      </c>
      <c r="J140">
        <v>2.3747600000000002</v>
      </c>
      <c r="K140">
        <v>9.4092999999999996E-2</v>
      </c>
      <c r="L140">
        <v>0.129769</v>
      </c>
      <c r="M140">
        <v>2.62459</v>
      </c>
      <c r="N140">
        <v>5.81081</v>
      </c>
      <c r="O140">
        <v>-4.2880000000000001E-2</v>
      </c>
      <c r="P140">
        <v>1.3358E-2</v>
      </c>
      <c r="Q140">
        <v>0.24192900000000001</v>
      </c>
      <c r="R140">
        <v>8.9776999999999996E-2</v>
      </c>
      <c r="S140">
        <v>0</v>
      </c>
      <c r="T140">
        <v>99.950299999999999</v>
      </c>
      <c r="U140">
        <v>51.366500000000002</v>
      </c>
    </row>
    <row r="141" spans="1:21" x14ac:dyDescent="0.25">
      <c r="A141" t="s">
        <v>322</v>
      </c>
      <c r="G141">
        <v>0.166828</v>
      </c>
      <c r="H141">
        <v>-7.7560000000000004E-2</v>
      </c>
      <c r="I141">
        <v>92.178100000000001</v>
      </c>
      <c r="J141">
        <v>2.3782299999999998</v>
      </c>
      <c r="K141">
        <v>0.27188800000000002</v>
      </c>
      <c r="L141">
        <v>0.16637299999999999</v>
      </c>
      <c r="M141">
        <v>2.0543800000000001</v>
      </c>
      <c r="N141">
        <v>4.6528900000000002</v>
      </c>
      <c r="O141">
        <v>0.114195</v>
      </c>
      <c r="P141">
        <v>-2.4E-2</v>
      </c>
      <c r="Q141">
        <v>0.17616000000000001</v>
      </c>
      <c r="R141">
        <v>-9.5560000000000006E-2</v>
      </c>
      <c r="S141">
        <v>0</v>
      </c>
      <c r="T141">
        <v>101.962</v>
      </c>
      <c r="U141">
        <v>52.628999999999998</v>
      </c>
    </row>
    <row r="142" spans="1:21" x14ac:dyDescent="0.25">
      <c r="A142" t="s">
        <v>323</v>
      </c>
      <c r="G142">
        <v>0.39832499999999998</v>
      </c>
      <c r="H142">
        <v>-7.7490000000000003E-2</v>
      </c>
      <c r="I142">
        <v>90.265299999999996</v>
      </c>
      <c r="J142">
        <v>1.9889300000000001</v>
      </c>
      <c r="K142">
        <v>0.27196799999999999</v>
      </c>
      <c r="L142">
        <v>4.3723999999999999E-2</v>
      </c>
      <c r="M142">
        <v>2.0938500000000002</v>
      </c>
      <c r="N142">
        <v>5.2497699999999998</v>
      </c>
      <c r="O142">
        <v>-0.12009</v>
      </c>
      <c r="P142">
        <v>1.3893000000000001E-2</v>
      </c>
      <c r="Q142">
        <v>4.4012000000000003E-2</v>
      </c>
      <c r="R142">
        <v>0.15396399999999999</v>
      </c>
      <c r="S142">
        <v>0</v>
      </c>
      <c r="T142">
        <v>100.32599999999999</v>
      </c>
      <c r="U142">
        <v>51.790999999999997</v>
      </c>
    </row>
    <row r="143" spans="1:21" x14ac:dyDescent="0.25">
      <c r="A143" t="s">
        <v>324</v>
      </c>
      <c r="G143">
        <v>0.32171499999999997</v>
      </c>
      <c r="H143">
        <v>-7.757E-2</v>
      </c>
      <c r="I143">
        <v>90.948099999999997</v>
      </c>
      <c r="J143">
        <v>2.2482700000000002</v>
      </c>
      <c r="K143">
        <v>0.13871700000000001</v>
      </c>
      <c r="L143">
        <v>-2.819E-2</v>
      </c>
      <c r="M143">
        <v>2.6101100000000002</v>
      </c>
      <c r="N143">
        <v>4.7565900000000001</v>
      </c>
      <c r="O143">
        <v>0.114209</v>
      </c>
      <c r="P143">
        <v>1.363E-2</v>
      </c>
      <c r="Q143">
        <v>-6.7640000000000006E-2</v>
      </c>
      <c r="R143">
        <v>-3.3459999999999997E-2</v>
      </c>
      <c r="S143">
        <v>0</v>
      </c>
      <c r="T143">
        <v>100.94499999999999</v>
      </c>
      <c r="U143">
        <v>52.000100000000003</v>
      </c>
    </row>
    <row r="144" spans="1:21" x14ac:dyDescent="0.25">
      <c r="A144" t="s">
        <v>325</v>
      </c>
      <c r="G144">
        <v>0.39876699999999998</v>
      </c>
      <c r="H144">
        <v>-7.7499999999999999E-2</v>
      </c>
      <c r="I144">
        <v>91.259200000000007</v>
      </c>
      <c r="J144">
        <v>1.92398</v>
      </c>
      <c r="K144">
        <v>4.9812000000000002E-2</v>
      </c>
      <c r="L144">
        <v>0.13205500000000001</v>
      </c>
      <c r="M144">
        <v>2.1667999999999998</v>
      </c>
      <c r="N144">
        <v>5.2431999999999999</v>
      </c>
      <c r="O144">
        <v>-4.1939999999999998E-2</v>
      </c>
      <c r="P144">
        <v>-6.1499999999999999E-2</v>
      </c>
      <c r="Q144">
        <v>0.132575</v>
      </c>
      <c r="R144">
        <v>0.153748</v>
      </c>
      <c r="S144">
        <v>0</v>
      </c>
      <c r="T144">
        <v>101.279</v>
      </c>
      <c r="U144">
        <v>52.303699999999999</v>
      </c>
    </row>
    <row r="145" spans="1:21" x14ac:dyDescent="0.25">
      <c r="A145" t="s">
        <v>326</v>
      </c>
      <c r="G145">
        <v>0.16706299999999999</v>
      </c>
      <c r="H145">
        <v>-7.7609999999999998E-2</v>
      </c>
      <c r="I145">
        <v>90.3309</v>
      </c>
      <c r="J145">
        <v>2.2463500000000001</v>
      </c>
      <c r="K145">
        <v>9.4216999999999995E-2</v>
      </c>
      <c r="L145">
        <v>-1.11E-2</v>
      </c>
      <c r="M145">
        <v>2.44204</v>
      </c>
      <c r="N145">
        <v>4.58155</v>
      </c>
      <c r="O145">
        <v>0.113843</v>
      </c>
      <c r="P145">
        <v>1.3506000000000001E-2</v>
      </c>
      <c r="Q145">
        <v>0.175896</v>
      </c>
      <c r="R145">
        <v>9.0291999999999997E-2</v>
      </c>
      <c r="S145">
        <v>0</v>
      </c>
      <c r="T145">
        <v>100.167</v>
      </c>
      <c r="U145">
        <v>51.612299999999998</v>
      </c>
    </row>
    <row r="146" spans="1:21" x14ac:dyDescent="0.25">
      <c r="A146" t="s">
        <v>327</v>
      </c>
      <c r="G146">
        <v>8.9166999999999996E-2</v>
      </c>
      <c r="H146">
        <v>-7.7579999999999996E-2</v>
      </c>
      <c r="I146">
        <v>89.683099999999996</v>
      </c>
      <c r="J146">
        <v>2.2473100000000001</v>
      </c>
      <c r="K146">
        <v>4.9528999999999997E-2</v>
      </c>
      <c r="L146">
        <v>2.4688000000000002E-2</v>
      </c>
      <c r="M146">
        <v>2.4237199999999999</v>
      </c>
      <c r="N146">
        <v>5.3807</v>
      </c>
      <c r="O146">
        <v>3.5813999999999999E-2</v>
      </c>
      <c r="P146">
        <v>-2.4039999999999999E-2</v>
      </c>
      <c r="Q146">
        <v>0.176178</v>
      </c>
      <c r="R146">
        <v>2.8504000000000002E-2</v>
      </c>
      <c r="S146">
        <v>0</v>
      </c>
      <c r="T146">
        <v>100.03700000000001</v>
      </c>
      <c r="U146">
        <v>51.5749</v>
      </c>
    </row>
    <row r="147" spans="1:21" x14ac:dyDescent="0.25">
      <c r="A147" t="s">
        <v>328</v>
      </c>
      <c r="G147">
        <v>0.39568199999999998</v>
      </c>
      <c r="H147">
        <v>-7.7380000000000004E-2</v>
      </c>
      <c r="I147">
        <v>90.279200000000003</v>
      </c>
      <c r="J147">
        <v>1.0850299999999999</v>
      </c>
      <c r="K147">
        <v>0.22619800000000001</v>
      </c>
      <c r="L147">
        <v>9.8736000000000004E-2</v>
      </c>
      <c r="M147">
        <v>2.9277600000000001</v>
      </c>
      <c r="N147">
        <v>5.8253500000000003</v>
      </c>
      <c r="O147">
        <v>-4.1169999999999998E-2</v>
      </c>
      <c r="P147">
        <v>1.4088E-2</v>
      </c>
      <c r="Q147">
        <v>0.31207000000000001</v>
      </c>
      <c r="R147">
        <v>-3.1480000000000001E-2</v>
      </c>
      <c r="S147">
        <v>0</v>
      </c>
      <c r="T147">
        <v>101.014</v>
      </c>
      <c r="U147">
        <v>52.190100000000001</v>
      </c>
    </row>
    <row r="148" spans="1:21" x14ac:dyDescent="0.25">
      <c r="A148" t="s">
        <v>329</v>
      </c>
      <c r="G148">
        <v>0.551763</v>
      </c>
      <c r="H148">
        <v>-7.7439999999999995E-2</v>
      </c>
      <c r="I148">
        <v>89.774299999999997</v>
      </c>
      <c r="J148">
        <v>1.4074899999999999</v>
      </c>
      <c r="K148">
        <v>4.9792999999999997E-2</v>
      </c>
      <c r="L148">
        <v>0.133129</v>
      </c>
      <c r="M148">
        <v>2.5196700000000001</v>
      </c>
      <c r="N148">
        <v>4.78423</v>
      </c>
      <c r="O148">
        <v>3.6760000000000001E-2</v>
      </c>
      <c r="P148">
        <v>-2.3689999999999999E-2</v>
      </c>
      <c r="Q148">
        <v>0.133302</v>
      </c>
      <c r="R148">
        <v>9.2191999999999996E-2</v>
      </c>
      <c r="S148">
        <v>0</v>
      </c>
      <c r="T148">
        <v>99.381399999999999</v>
      </c>
      <c r="U148">
        <v>51.333599999999997</v>
      </c>
    </row>
    <row r="149" spans="1:21" x14ac:dyDescent="0.25">
      <c r="A149" t="s">
        <v>330</v>
      </c>
      <c r="G149">
        <v>1.1516E-2</v>
      </c>
      <c r="H149">
        <v>-7.7280000000000001E-2</v>
      </c>
      <c r="I149">
        <v>91.383399999999995</v>
      </c>
      <c r="J149">
        <v>0.95680799999999999</v>
      </c>
      <c r="K149">
        <v>0.13669300000000001</v>
      </c>
      <c r="L149">
        <v>0.100284</v>
      </c>
      <c r="M149">
        <v>2.1722100000000002</v>
      </c>
      <c r="N149">
        <v>5.9727800000000002</v>
      </c>
      <c r="O149">
        <v>3.8004000000000003E-2</v>
      </c>
      <c r="P149">
        <v>-4.3899999999999998E-3</v>
      </c>
      <c r="Q149">
        <v>0.15733800000000001</v>
      </c>
      <c r="R149">
        <v>-9.2429999999999998E-2</v>
      </c>
      <c r="S149">
        <v>0</v>
      </c>
      <c r="T149">
        <v>100.755</v>
      </c>
      <c r="U149">
        <v>52.408999999999999</v>
      </c>
    </row>
    <row r="150" spans="1:21" x14ac:dyDescent="0.25">
      <c r="A150" t="s">
        <v>331</v>
      </c>
      <c r="G150">
        <v>0.63489499999999999</v>
      </c>
      <c r="H150">
        <v>-7.7640000000000001E-2</v>
      </c>
      <c r="I150">
        <v>90.662800000000004</v>
      </c>
      <c r="J150">
        <v>3.0219100000000001</v>
      </c>
      <c r="K150">
        <v>0.319131</v>
      </c>
      <c r="L150">
        <v>0.164273</v>
      </c>
      <c r="M150">
        <v>2.1804700000000001</v>
      </c>
      <c r="N150">
        <v>4.67882</v>
      </c>
      <c r="O150">
        <v>-4.3110000000000002E-2</v>
      </c>
      <c r="P150">
        <v>-4.3060000000000001E-2</v>
      </c>
      <c r="Q150">
        <v>0.13056599999999999</v>
      </c>
      <c r="R150">
        <v>-3.4709999999999998E-2</v>
      </c>
      <c r="S150">
        <v>0</v>
      </c>
      <c r="T150">
        <v>101.59399999999999</v>
      </c>
      <c r="U150">
        <v>52.108499999999999</v>
      </c>
    </row>
    <row r="151" spans="1:21" x14ac:dyDescent="0.25">
      <c r="A151" t="s">
        <v>332</v>
      </c>
      <c r="G151">
        <v>0.402221</v>
      </c>
      <c r="H151">
        <v>-7.7700000000000005E-2</v>
      </c>
      <c r="I151">
        <v>90.300299999999993</v>
      </c>
      <c r="J151">
        <v>2.9531399999999999</v>
      </c>
      <c r="K151">
        <v>0.318886</v>
      </c>
      <c r="L151">
        <v>-6.5860000000000002E-2</v>
      </c>
      <c r="M151">
        <v>2.4001999999999999</v>
      </c>
      <c r="N151">
        <v>5.1378700000000004</v>
      </c>
      <c r="O151">
        <v>0.19082499999999999</v>
      </c>
      <c r="P151">
        <v>-4.3229999999999998E-2</v>
      </c>
      <c r="Q151">
        <v>0.24058099999999999</v>
      </c>
      <c r="R151">
        <v>0.15072199999999999</v>
      </c>
      <c r="S151">
        <v>0</v>
      </c>
      <c r="T151">
        <v>101.908</v>
      </c>
      <c r="U151">
        <v>52.182499999999997</v>
      </c>
    </row>
    <row r="152" spans="1:21" x14ac:dyDescent="0.25">
      <c r="A152" t="s">
        <v>18</v>
      </c>
      <c r="G152">
        <v>0.39851500000000001</v>
      </c>
      <c r="H152">
        <v>-7.7439999999999995E-2</v>
      </c>
      <c r="I152">
        <v>91.597099999999998</v>
      </c>
      <c r="J152">
        <v>1.7940199999999999</v>
      </c>
      <c r="K152">
        <v>0.31651899999999999</v>
      </c>
      <c r="L152">
        <v>-6.3049999999999995E-2</v>
      </c>
      <c r="M152">
        <v>2.4632499999999999</v>
      </c>
      <c r="N152">
        <v>4.9714700000000001</v>
      </c>
      <c r="O152">
        <v>3.6302000000000001E-2</v>
      </c>
      <c r="P152">
        <v>3.2619000000000002E-2</v>
      </c>
      <c r="Q152">
        <v>0.13264000000000001</v>
      </c>
      <c r="R152">
        <v>0.21577199999999999</v>
      </c>
      <c r="S152">
        <v>0</v>
      </c>
      <c r="T152">
        <v>101.818</v>
      </c>
      <c r="U152">
        <v>52.502499999999998</v>
      </c>
    </row>
    <row r="153" spans="1:21" x14ac:dyDescent="0.25">
      <c r="A153" t="s">
        <v>333</v>
      </c>
      <c r="G153">
        <v>0.32045600000000002</v>
      </c>
      <c r="H153">
        <v>-7.7410000000000007E-2</v>
      </c>
      <c r="I153">
        <v>90.835300000000004</v>
      </c>
      <c r="J153">
        <v>1.7309399999999999</v>
      </c>
      <c r="K153">
        <v>0.18257200000000001</v>
      </c>
      <c r="L153">
        <v>8.3330000000000001E-3</v>
      </c>
      <c r="M153">
        <v>2.70336</v>
      </c>
      <c r="N153">
        <v>5.8358299999999996</v>
      </c>
      <c r="O153">
        <v>3.6486999999999999E-2</v>
      </c>
      <c r="P153">
        <v>-4.9899999999999996E-3</v>
      </c>
      <c r="Q153">
        <v>0.15512100000000001</v>
      </c>
      <c r="R153">
        <v>2.9558999999999998E-2</v>
      </c>
      <c r="S153">
        <v>0</v>
      </c>
      <c r="T153">
        <v>101.756</v>
      </c>
      <c r="U153">
        <v>52.470199999999998</v>
      </c>
    </row>
    <row r="154" spans="1:21" x14ac:dyDescent="0.25">
      <c r="A154" t="s">
        <v>334</v>
      </c>
      <c r="G154">
        <v>0.477883</v>
      </c>
      <c r="H154">
        <v>0.15345800000000001</v>
      </c>
      <c r="I154">
        <v>90.602500000000006</v>
      </c>
      <c r="J154">
        <v>2.17971</v>
      </c>
      <c r="K154">
        <v>5.463E-3</v>
      </c>
      <c r="L154">
        <v>5.9673999999999998E-2</v>
      </c>
      <c r="M154">
        <v>2.4415399999999998</v>
      </c>
      <c r="N154">
        <v>5.39567</v>
      </c>
      <c r="O154">
        <v>-4.2619999999999998E-2</v>
      </c>
      <c r="P154">
        <v>1.3507E-2</v>
      </c>
      <c r="Q154">
        <v>0.19805300000000001</v>
      </c>
      <c r="R154">
        <v>0.276646</v>
      </c>
      <c r="S154">
        <v>0</v>
      </c>
      <c r="T154">
        <v>101.762</v>
      </c>
      <c r="U154">
        <v>52.336300000000001</v>
      </c>
    </row>
    <row r="155" spans="1:21" x14ac:dyDescent="0.25">
      <c r="G155">
        <v>0.166351</v>
      </c>
      <c r="H155">
        <v>0.153803</v>
      </c>
      <c r="I155">
        <v>88.689099999999996</v>
      </c>
      <c r="J155">
        <v>2.05416</v>
      </c>
      <c r="K155">
        <v>0.22692599999999999</v>
      </c>
      <c r="L155">
        <v>7.8779999999999996E-3</v>
      </c>
      <c r="M155">
        <v>2.44394</v>
      </c>
      <c r="N155">
        <v>5.5939100000000002</v>
      </c>
      <c r="O155">
        <v>-4.2009999999999999E-2</v>
      </c>
      <c r="P155">
        <v>-4.258E-2</v>
      </c>
      <c r="Q155">
        <v>6.5935999999999995E-2</v>
      </c>
      <c r="R155">
        <v>2.9236000000000002E-2</v>
      </c>
      <c r="S155">
        <v>0</v>
      </c>
      <c r="T155">
        <v>99.346699999999998</v>
      </c>
      <c r="U155">
        <v>51.259399999999999</v>
      </c>
    </row>
    <row r="156" spans="1:21" x14ac:dyDescent="0.25">
      <c r="G156">
        <v>0.245086</v>
      </c>
      <c r="H156">
        <v>0.38318600000000003</v>
      </c>
      <c r="I156">
        <v>87.968999999999994</v>
      </c>
      <c r="J156">
        <v>2.5673599999999999</v>
      </c>
      <c r="K156">
        <v>0.183619</v>
      </c>
      <c r="L156">
        <v>2.3178000000000001E-2</v>
      </c>
      <c r="M156">
        <v>2.9385400000000002</v>
      </c>
      <c r="N156">
        <v>5.7895000000000003</v>
      </c>
      <c r="O156">
        <v>-0.12134</v>
      </c>
      <c r="P156">
        <v>5.0791000000000003E-2</v>
      </c>
      <c r="Q156">
        <v>6.4313999999999996E-2</v>
      </c>
      <c r="R156">
        <v>0.15140100000000001</v>
      </c>
      <c r="S156">
        <v>0</v>
      </c>
      <c r="T156">
        <v>100.245</v>
      </c>
      <c r="U156">
        <v>51.384099999999997</v>
      </c>
    </row>
    <row r="157" spans="1:21" x14ac:dyDescent="0.25">
      <c r="G157">
        <v>0.63061999999999996</v>
      </c>
      <c r="H157">
        <v>-7.7549999999999994E-2</v>
      </c>
      <c r="I157">
        <v>87.920900000000003</v>
      </c>
      <c r="J157">
        <v>1.3392900000000001</v>
      </c>
      <c r="K157">
        <v>0.49576500000000001</v>
      </c>
      <c r="L157">
        <v>0.113658</v>
      </c>
      <c r="M157">
        <v>3.1816300000000002</v>
      </c>
      <c r="N157">
        <v>5.5174899999999996</v>
      </c>
      <c r="O157">
        <v>3.5894000000000002E-2</v>
      </c>
      <c r="P157">
        <v>1.3542E-2</v>
      </c>
      <c r="Q157">
        <v>0.17660699999999999</v>
      </c>
      <c r="R157">
        <v>0.40129599999999999</v>
      </c>
      <c r="S157">
        <v>0</v>
      </c>
      <c r="T157">
        <v>99.749200000000002</v>
      </c>
      <c r="U157">
        <v>51.146299999999997</v>
      </c>
    </row>
    <row r="159" spans="1:21" x14ac:dyDescent="0.25">
      <c r="F159" t="s">
        <v>272</v>
      </c>
      <c r="G159">
        <f>AVERAGE(G132:G157)</f>
        <v>0.33074515384615383</v>
      </c>
      <c r="H159">
        <f t="shared" ref="H159:U159" si="24">AVERAGE(H132:H157)</f>
        <v>-6.4065769230769194E-3</v>
      </c>
      <c r="I159">
        <f t="shared" si="24"/>
        <v>90.158865384615396</v>
      </c>
      <c r="J159">
        <f t="shared" si="24"/>
        <v>2.1494145384615391</v>
      </c>
      <c r="K159">
        <f t="shared" si="24"/>
        <v>0.29140099999999997</v>
      </c>
      <c r="L159">
        <f t="shared" si="24"/>
        <v>3.9252192307692314E-2</v>
      </c>
      <c r="M159">
        <f t="shared" si="24"/>
        <v>2.3566857692307694</v>
      </c>
      <c r="N159">
        <f t="shared" si="24"/>
        <v>5.0841861538461535</v>
      </c>
      <c r="O159">
        <f t="shared" si="24"/>
        <v>3.2847461538461541E-2</v>
      </c>
      <c r="P159">
        <f t="shared" si="24"/>
        <v>-5.1789615384615385E-3</v>
      </c>
      <c r="Q159">
        <f t="shared" si="24"/>
        <v>0.15923873076923079</v>
      </c>
      <c r="R159">
        <f t="shared" si="24"/>
        <v>8.8433307692307686E-2</v>
      </c>
      <c r="S159">
        <f t="shared" si="24"/>
        <v>0</v>
      </c>
      <c r="T159">
        <f t="shared" si="24"/>
        <v>100.67958461538463</v>
      </c>
      <c r="U159">
        <f t="shared" si="24"/>
        <v>51.859438461538453</v>
      </c>
    </row>
    <row r="160" spans="1:21" x14ac:dyDescent="0.25">
      <c r="F160" t="s">
        <v>41</v>
      </c>
      <c r="G160">
        <f>STDEV(G132:G157)/SQRT((COUNT(G132:G157)))</f>
        <v>3.4201223916637491E-2</v>
      </c>
      <c r="H160">
        <f t="shared" ref="H160:U160" si="25">STDEV(H132:H157)/SQRT((COUNT(H132:H157)))</f>
        <v>2.7996648076740193E-2</v>
      </c>
      <c r="I160">
        <f t="shared" si="25"/>
        <v>0.22793441789199659</v>
      </c>
      <c r="J160">
        <f t="shared" si="25"/>
        <v>0.12306960936908455</v>
      </c>
      <c r="K160">
        <f t="shared" si="25"/>
        <v>4.1650721482715848E-2</v>
      </c>
      <c r="L160">
        <f t="shared" si="25"/>
        <v>1.4291600198074308E-2</v>
      </c>
      <c r="M160">
        <f t="shared" si="25"/>
        <v>7.2803372284896473E-2</v>
      </c>
      <c r="N160">
        <f t="shared" si="25"/>
        <v>0.10314600572165382</v>
      </c>
      <c r="O160">
        <f t="shared" si="25"/>
        <v>2.3838857430430731E-2</v>
      </c>
      <c r="P160">
        <f t="shared" si="25"/>
        <v>5.7078164038396363E-3</v>
      </c>
      <c r="Q160">
        <f t="shared" si="25"/>
        <v>1.6243600853501353E-2</v>
      </c>
      <c r="R160">
        <f t="shared" si="25"/>
        <v>2.6958457790788991E-2</v>
      </c>
      <c r="S160">
        <f t="shared" si="25"/>
        <v>0</v>
      </c>
      <c r="T160">
        <f t="shared" si="25"/>
        <v>0.15955039085286432</v>
      </c>
      <c r="U160">
        <f t="shared" si="25"/>
        <v>9.2984773125152617E-2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24</vt:i4>
      </vt:variant>
    </vt:vector>
  </HeadingPairs>
  <TitlesOfParts>
    <vt:vector size="28" baseType="lpstr">
      <vt:lpstr>Lpx Extracted (Si on Wol)</vt:lpstr>
      <vt:lpstr>Cpx Extracted (Si on Wol)</vt:lpstr>
      <vt:lpstr>Plag Extracted (Si on Wol)</vt:lpstr>
      <vt:lpstr>Si-glass Extracted (Si on Wol)</vt:lpstr>
      <vt:lpstr>'Cpx Extracted (Si on Wol)'!Cpx_grain_extraction_1</vt:lpstr>
      <vt:lpstr>'Cpx Extracted (Si on Wol)'!Cpx_grain_extraction_2</vt:lpstr>
      <vt:lpstr>'Cpx Extracted (Si on Wol)'!Cpx_grain_extraction_3</vt:lpstr>
      <vt:lpstr>'Cpx Extracted (Si on Wol)'!Cpx_grain_extraction_4</vt:lpstr>
      <vt:lpstr>'Cpx Extracted (Si on Wol)'!Cpx_grain_extraction_5</vt:lpstr>
      <vt:lpstr>'Cpx Extracted (Si on Wol)'!Cpx_grain_extraction_6</vt:lpstr>
      <vt:lpstr>'Cpx Extracted (Si on Wol)'!Cpx_grain_extraction_7</vt:lpstr>
      <vt:lpstr>'Cpx Extracted (Si on Wol)'!Cpx_grain_extraction_8</vt:lpstr>
      <vt:lpstr>'Cpx Extracted (Si on Wol)'!Cpx_grain_extraction_9</vt:lpstr>
      <vt:lpstr>'Si-glass Extracted (Si on Wol)'!Glass_extraction_1</vt:lpstr>
      <vt:lpstr>'Si-glass Extracted (Si on Wol)'!Glass_extraction_2</vt:lpstr>
      <vt:lpstr>'Si-glass Extracted (Si on Wol)'!Glass_extraction_3</vt:lpstr>
      <vt:lpstr>'Si-glass Extracted (Si on Wol)'!Glass_extraction_4</vt:lpstr>
      <vt:lpstr>'Si-glass Extracted (Si on Wol)'!Glass_extraction_5</vt:lpstr>
      <vt:lpstr>'Lpx Extracted (Si on Wol)'!Lpx_grain_extraction_1</vt:lpstr>
      <vt:lpstr>'Lpx Extracted (Si on Wol)'!Lpx_grain_extraction_2</vt:lpstr>
      <vt:lpstr>'Lpx Extracted (Si on Wol)'!Lpx_grain_extraction_3</vt:lpstr>
      <vt:lpstr>'Lpx Extracted (Si on Wol)'!Lpx_grain_extraction_4</vt:lpstr>
      <vt:lpstr>'Plag Extracted (Si on Wol)'!Plag_grain_extraction_1</vt:lpstr>
      <vt:lpstr>'Plag Extracted (Si on Wol)'!Plag_grain_extraction_2</vt:lpstr>
      <vt:lpstr>'Plag Extracted (Si on Wol)'!Plag_grain_extraction_3</vt:lpstr>
      <vt:lpstr>'Plag Extracted (Si on Wol)'!Plag_grain_extraction_4</vt:lpstr>
      <vt:lpstr>'Plag Extracted (Si on Wol)'!Plag_grain_extraction_5</vt:lpstr>
      <vt:lpstr>'Plag Extracted (Si on Wol)'!Plag_grain_extraction_6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Aimee Smith</dc:creator>
  <cp:lastModifiedBy>Aimee Smith</cp:lastModifiedBy>
  <dcterms:created xsi:type="dcterms:W3CDTF">2021-03-15T10:37:31Z</dcterms:created>
  <dcterms:modified xsi:type="dcterms:W3CDTF">2021-12-15T10:04:46Z</dcterms:modified>
</cp:coreProperties>
</file>