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Core Ol (Si on Wol)" sheetId="2" r:id="rId1"/>
    <sheet name="Core Lpx (Si on Wol)" sheetId="3" r:id="rId2"/>
    <sheet name="Core Cpx (Si on Wol)" sheetId="5" r:id="rId3"/>
    <sheet name="Core Plag (Si on Wol)" sheetId="4" r:id="rId4"/>
  </sheets>
  <definedNames>
    <definedName name="Core_Cpx_Extraction_1" localSheetId="2">'Core Cpx (Si on Wol)'!$E$6:$AB$22</definedName>
    <definedName name="Core_Cpx_Extraction_2" localSheetId="2">'Core Cpx (Si on Wol)'!$E$31:$AB$43</definedName>
    <definedName name="Core_Glass_Extraction_1" localSheetId="3">'Core Plag (Si on Wol)'!$E$6:$AB$36</definedName>
    <definedName name="Core_Glass_Extraction_2" localSheetId="3">'Core Plag (Si on Wol)'!$E$40:$AB$77</definedName>
    <definedName name="Core_Lpx_Extraction_1" localSheetId="1">'Core Lpx (Si on Wol)'!$E$6:$AB$27</definedName>
    <definedName name="Core_Lpx_Extraction_2" localSheetId="1">'Core Lpx (Si on Wol)'!$E$31:$AB$44</definedName>
    <definedName name="Core_Ol_Extraction_1" localSheetId="0">'Core Ol (Si on Wol)'!$E$6:$AB$44</definedName>
    <definedName name="Core_Ol_Extraction_2" localSheetId="0">'Core Ol (Si on Wol)'!$E$48:$AB$87</definedName>
    <definedName name="Core_Ol_Extraction_3" localSheetId="0">'Core Ol (Si on Wol)'!$E$92:$AB$133</definedName>
    <definedName name="Core_Ol_Extraction_4" localSheetId="0">'Core Ol (Si on Wol)'!$E$137:$AB$174</definedName>
    <definedName name="Core_Ol_Extraction_5" localSheetId="0">'Core Ol (Si on Wol)'!$E$178:$AB$224</definedName>
    <definedName name="Core_Ol_Extraction_6" localSheetId="0">'Core Ol (Si on Wol)'!$E$228:$AB$269</definedName>
    <definedName name="Core_Ol_Extraction_7" localSheetId="0">'Core Ol (Si on Wol)'!$E$273:$AB$305</definedName>
    <definedName name="Core_Ol_Extraction_8" localSheetId="0">'Core Ol (Si on Wol)'!$E$309:$AB$340</definedName>
    <definedName name="Core_Ol_Extraction_9" localSheetId="0">'Core Ol (Si on Wol)'!$E$344:$AB$373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1" i="5" l="1"/>
  <c r="AI20" i="5"/>
  <c r="W21" i="5"/>
  <c r="X21" i="5"/>
  <c r="AE21" i="5"/>
  <c r="AF21" i="5"/>
  <c r="AG21" i="5"/>
  <c r="AH21" i="5"/>
  <c r="X20" i="5"/>
  <c r="AE20" i="5"/>
  <c r="AF20" i="5"/>
  <c r="AG20" i="5"/>
  <c r="AH20" i="5"/>
  <c r="W20" i="5"/>
  <c r="AH17" i="5"/>
  <c r="AG17" i="5"/>
  <c r="AF17" i="5"/>
  <c r="AE17" i="5"/>
  <c r="X17" i="5"/>
  <c r="W17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F43" i="5"/>
  <c r="F4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F22" i="5"/>
  <c r="F21" i="5"/>
  <c r="AI21" i="4"/>
  <c r="AI20" i="4"/>
  <c r="W21" i="4"/>
  <c r="X21" i="4"/>
  <c r="AB21" i="4"/>
  <c r="AE21" i="4"/>
  <c r="AF21" i="4"/>
  <c r="AG21" i="4"/>
  <c r="AH21" i="4"/>
  <c r="X20" i="4"/>
  <c r="AB20" i="4"/>
  <c r="AE20" i="4"/>
  <c r="AF20" i="4"/>
  <c r="AG20" i="4"/>
  <c r="AH20" i="4"/>
  <c r="W20" i="4"/>
  <c r="AH17" i="4"/>
  <c r="AG17" i="4"/>
  <c r="AF17" i="4"/>
  <c r="AE17" i="4"/>
  <c r="AB17" i="4"/>
  <c r="X17" i="4"/>
  <c r="W17" i="4"/>
  <c r="G77" i="4"/>
  <c r="H77" i="4"/>
  <c r="I77" i="4"/>
  <c r="J77" i="4"/>
  <c r="K77" i="4"/>
  <c r="L77" i="4"/>
  <c r="M77" i="4"/>
  <c r="N77" i="4"/>
  <c r="O77" i="4"/>
  <c r="P77" i="4"/>
  <c r="Q77" i="4"/>
  <c r="R77" i="4"/>
  <c r="S77" i="4"/>
  <c r="T77" i="4"/>
  <c r="G76" i="4"/>
  <c r="H76" i="4"/>
  <c r="I76" i="4"/>
  <c r="J76" i="4"/>
  <c r="K76" i="4"/>
  <c r="L76" i="4"/>
  <c r="M76" i="4"/>
  <c r="N76" i="4"/>
  <c r="O76" i="4"/>
  <c r="P76" i="4"/>
  <c r="Q76" i="4"/>
  <c r="R76" i="4"/>
  <c r="S76" i="4"/>
  <c r="T76" i="4"/>
  <c r="F77" i="4"/>
  <c r="F7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F36" i="4"/>
  <c r="F35" i="4"/>
  <c r="AI21" i="3" l="1"/>
  <c r="AI20" i="3"/>
  <c r="AF21" i="3"/>
  <c r="AB21" i="3"/>
  <c r="AC21" i="3"/>
  <c r="AD21" i="3"/>
  <c r="AE21" i="3"/>
  <c r="AG21" i="3"/>
  <c r="AH21" i="3"/>
  <c r="AB20" i="3"/>
  <c r="AC20" i="3"/>
  <c r="AD20" i="3"/>
  <c r="AE20" i="3"/>
  <c r="AF20" i="3"/>
  <c r="AG20" i="3"/>
  <c r="AH20" i="3"/>
  <c r="W21" i="3"/>
  <c r="X21" i="3"/>
  <c r="X20" i="3"/>
  <c r="W20" i="3"/>
  <c r="AB17" i="3"/>
  <c r="X17" i="3"/>
  <c r="AC17" i="3"/>
  <c r="AD17" i="3"/>
  <c r="AE17" i="3"/>
  <c r="AF17" i="3"/>
  <c r="AG17" i="3"/>
  <c r="AH17" i="3"/>
  <c r="W17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F44" i="3"/>
  <c r="F43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F27" i="3"/>
  <c r="F26" i="3"/>
  <c r="AI46" i="2" l="1"/>
  <c r="AI47" i="2"/>
  <c r="AI48" i="2"/>
  <c r="AI49" i="2"/>
  <c r="AI50" i="2"/>
  <c r="AI51" i="2"/>
  <c r="AI52" i="2"/>
  <c r="AI53" i="2"/>
  <c r="AI45" i="2"/>
  <c r="AC40" i="2"/>
  <c r="W35" i="2"/>
  <c r="X35" i="2"/>
  <c r="AB35" i="2"/>
  <c r="AC35" i="2"/>
  <c r="AD35" i="2"/>
  <c r="AE35" i="2"/>
  <c r="AF35" i="2"/>
  <c r="AG35" i="2"/>
  <c r="AH35" i="2"/>
  <c r="W36" i="2"/>
  <c r="X36" i="2"/>
  <c r="AB36" i="2"/>
  <c r="AC36" i="2"/>
  <c r="AD36" i="2"/>
  <c r="AE36" i="2"/>
  <c r="AF36" i="2"/>
  <c r="AG36" i="2"/>
  <c r="AH36" i="2"/>
  <c r="W37" i="2"/>
  <c r="X37" i="2"/>
  <c r="AB37" i="2"/>
  <c r="AC37" i="2"/>
  <c r="AD37" i="2"/>
  <c r="AE37" i="2"/>
  <c r="AF37" i="2"/>
  <c r="AG37" i="2"/>
  <c r="AH37" i="2"/>
  <c r="W38" i="2"/>
  <c r="X38" i="2"/>
  <c r="AB38" i="2"/>
  <c r="AC38" i="2"/>
  <c r="AD38" i="2"/>
  <c r="AE38" i="2"/>
  <c r="AF38" i="2"/>
  <c r="AG38" i="2"/>
  <c r="AH38" i="2"/>
  <c r="W39" i="2"/>
  <c r="X39" i="2"/>
  <c r="AB39" i="2"/>
  <c r="AC39" i="2"/>
  <c r="AD39" i="2"/>
  <c r="AE39" i="2"/>
  <c r="AF39" i="2"/>
  <c r="AG39" i="2"/>
  <c r="AH39" i="2"/>
  <c r="W40" i="2"/>
  <c r="X40" i="2"/>
  <c r="AB40" i="2"/>
  <c r="AD40" i="2"/>
  <c r="AE40" i="2"/>
  <c r="AF40" i="2"/>
  <c r="AG40" i="2"/>
  <c r="AH40" i="2"/>
  <c r="W41" i="2"/>
  <c r="X41" i="2"/>
  <c r="AB41" i="2"/>
  <c r="AC41" i="2"/>
  <c r="AD41" i="2"/>
  <c r="AE41" i="2"/>
  <c r="AF41" i="2"/>
  <c r="AG41" i="2"/>
  <c r="AH41" i="2"/>
  <c r="W42" i="2"/>
  <c r="X42" i="2"/>
  <c r="AB42" i="2"/>
  <c r="AC42" i="2"/>
  <c r="AD42" i="2"/>
  <c r="AE42" i="2"/>
  <c r="AF42" i="2"/>
  <c r="AG42" i="2"/>
  <c r="AH42" i="2"/>
  <c r="AH34" i="2"/>
  <c r="X34" i="2"/>
  <c r="AB34" i="2"/>
  <c r="AC34" i="2"/>
  <c r="AD34" i="2"/>
  <c r="AE34" i="2"/>
  <c r="AF34" i="2"/>
  <c r="AG34" i="2"/>
  <c r="W34" i="2"/>
  <c r="AE31" i="2"/>
  <c r="X31" i="2"/>
  <c r="AB31" i="2"/>
  <c r="AC31" i="2"/>
  <c r="AD31" i="2"/>
  <c r="AF31" i="2"/>
  <c r="AG31" i="2"/>
  <c r="AH31" i="2"/>
  <c r="W31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F373" i="2"/>
  <c r="F372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F340" i="2"/>
  <c r="F339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F305" i="2"/>
  <c r="F304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F269" i="2"/>
  <c r="F268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F224" i="2"/>
  <c r="F223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F174" i="2"/>
  <c r="F17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F133" i="2"/>
  <c r="F132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F88" i="2"/>
  <c r="F87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F44" i="2"/>
  <c r="F43" i="2"/>
</calcChain>
</file>

<file path=xl/connections.xml><?xml version="1.0" encoding="utf-8"?>
<connections xmlns="http://schemas.openxmlformats.org/spreadsheetml/2006/main">
  <connection id="1" name="Core Cpx Extraction 1" type="6" refreshedVersion="6" background="1" saveData="1">
    <textPr codePage="850" sourceFile="Y:\Aimee\EPMA\041220\QuantMaps\QUE99177_Ch5\Data Extracted From Maps\Core C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Cpx Extraction 2" type="6" refreshedVersion="6" background="1" saveData="1">
    <textPr codePage="850" sourceFile="Y:\Aimee\EPMA\041220\QuantMaps\QUE99177_Ch5\Data Extracted From Maps\Core C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Glass Extraction 1" type="6" refreshedVersion="6" background="1" saveData="1">
    <textPr codePage="850" sourceFile="Y:\Aimee\EPMA\041220\QuantMaps\QUE99177_Ch5\Data Extracted From Maps\Core 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Glass Extraction 2" type="6" refreshedVersion="6" background="1" saveData="1">
    <textPr codePage="850" sourceFile="Y:\Aimee\EPMA\041220\QuantMaps\QUE99177_Ch5\Data Extracted From Maps\Core Glass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Lpx Extraction 1" type="6" refreshedVersion="6" background="1" saveData="1">
    <textPr codePage="850" sourceFile="Y:\Aimee\EPMA\041220\QuantMaps\QUE99177_Ch5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Lpx Extraction 2" type="6" refreshedVersion="6" background="1" saveData="1">
    <textPr codePage="850" sourceFile="Y:\Aimee\EPMA\041220\QuantMaps\QUE99177_Ch5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Ol Extraction 1" type="6" refreshedVersion="6" background="1" saveData="1">
    <textPr codePage="850" sourceFile="Y:\Aimee\EPMA\041220\QuantMaps\QUE99177_Ch5\Data Extracted From Maps\Core Ol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Ol Extraction 2" type="6" refreshedVersion="6" background="1" saveData="1">
    <textPr codePage="850" sourceFile="Y:\Aimee\EPMA\041220\QuantMaps\QUE99177_Ch5\Data Extracted From Maps\Core Ol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Ol Extraction 3" type="6" refreshedVersion="6" background="1" saveData="1">
    <textPr codePage="850" sourceFile="Y:\Aimee\EPMA\041220\QuantMaps\QUE99177_Ch5\Data Extracted From Maps\Core Ol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Ol Extraction 4" type="6" refreshedVersion="6" background="1" saveData="1">
    <textPr codePage="850" sourceFile="Y:\Aimee\EPMA\041220\QuantMaps\QUE99177_Ch5\Data Extracted From Maps\Core Ol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Ol Extraction 5" type="6" refreshedVersion="6" background="1" saveData="1">
    <textPr codePage="850" sourceFile="Y:\Aimee\EPMA\041220\QuantMaps\QUE99177_Ch5\Data Extracted From Maps\Core Ol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Ol Extraction 6" type="6" refreshedVersion="6" background="1" saveData="1">
    <textPr codePage="850" sourceFile="Y:\Aimee\EPMA\041220\QuantMaps\QUE99177_Ch5\Data Extracted From Maps\Core Ol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Ol Extraction 7" type="6" refreshedVersion="6" background="1" saveData="1">
    <textPr codePage="850" sourceFile="Y:\Aimee\EPMA\041220\QuantMaps\QUE99177_Ch5\Data Extracted From Maps\Core Ol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Ol Extraction 8" type="6" refreshedVersion="6" background="1" saveData="1">
    <textPr codePage="850" sourceFile="Y:\Aimee\EPMA\041220\QuantMaps\QUE99177_Ch5\Data Extracted From Maps\Core Ol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Ol Extraction 9" type="6" refreshedVersion="6" background="1" saveData="1">
    <textPr codePage="850" sourceFile="Y:\Aimee\EPMA\041220\QuantMaps\QUE99177_Ch5\Data Extracted From Maps\Core Ol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<sst xmlns="http://schemas.openxmlformats.org/spreadsheetml/2006/main" count="1128" uniqueCount="289">
  <si>
    <t>DATA EXTRACTED:</t>
  </si>
  <si>
    <t xml:space="preserve">QUE 99177 Ch5 Core Ol Extraction 1 </t>
  </si>
  <si>
    <t>Shape extraction number: 1</t>
  </si>
  <si>
    <t xml:space="preserve">Shape pixels filtered based on: </t>
  </si>
  <si>
    <t>FeO WT% &gt;0&lt;3</t>
  </si>
  <si>
    <t>MgO WT% &gt;40&lt;60</t>
  </si>
  <si>
    <t>Total &gt;98.5&lt;102</t>
  </si>
  <si>
    <t>Pixels shape extracted/filtered: 37</t>
  </si>
  <si>
    <t>Na2O WT%,  .022743 +/-  .020939</t>
  </si>
  <si>
    <t>P2O5 WT%,  -.00345 +/-  .035106</t>
  </si>
  <si>
    <t>SiO2 WT%,  42.6736 +/-  .257481</t>
  </si>
  <si>
    <t xml:space="preserve"> FeO WT%,  1.88239 +/-  .107770</t>
  </si>
  <si>
    <t xml:space="preserve"> MgO WT%,  54.5841 +/-  .266546</t>
  </si>
  <si>
    <t>Cr2O3 WT%,  .620574 +/-  .035507</t>
  </si>
  <si>
    <t xml:space="preserve"> CaO WT%,  .199467 +/-  .018033</t>
  </si>
  <si>
    <t>Al2O3 WT%,  .116129 +/-  .028710</t>
  </si>
  <si>
    <t xml:space="preserve"> MnO WT%,  .246047 +/-  .045274</t>
  </si>
  <si>
    <t xml:space="preserve"> K2O WT%,  .011364 +/-  .010176</t>
  </si>
  <si>
    <t>TiO2 WT%,  .108582 +/-  .021701</t>
  </si>
  <si>
    <t xml:space="preserve"> NiO WT%,  .004166 +/-  .030280</t>
  </si>
  <si>
    <t xml:space="preserve">   O WT%,  .000000 +/-  .000000</t>
  </si>
  <si>
    <t xml:space="preserve">   Total,  100.466 +/-  .152935</t>
  </si>
  <si>
    <t xml:space="preserve"> Calc. O,  45.2276 +/-  .074838</t>
  </si>
  <si>
    <t xml:space="preserve">Pixel width 10 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</si>
  <si>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</si>
  <si>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</si>
  <si>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</si>
  <si>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</si>
  <si>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</si>
  <si>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</si>
  <si>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</si>
  <si>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</si>
  <si>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</si>
  <si>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</si>
  <si>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</si>
  <si>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</si>
  <si>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</si>
  <si>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</si>
  <si>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</si>
  <si>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>Average</t>
  </si>
  <si>
    <t>Std Err</t>
  </si>
  <si>
    <t xml:space="preserve">DETECTION LIMITS: </t>
  </si>
  <si>
    <t>QUE 99177 Ch5 Core Ol Extraction 2</t>
  </si>
  <si>
    <t>MgO filter to define Ol grains and FeO to avoid interference with Fe veining</t>
  </si>
  <si>
    <t>Pixels shape extracted/filtered: 39</t>
  </si>
  <si>
    <t>Na2O WT%,  -.01462 +/-  .016388</t>
  </si>
  <si>
    <t>P2O5 WT%,  .027500 +/-  .039665</t>
  </si>
  <si>
    <t>SiO2 WT%,  41.9504 +/-  .282568</t>
  </si>
  <si>
    <t xml:space="preserve"> FeO WT%,  1.80897 +/-  .090867</t>
  </si>
  <si>
    <t xml:space="preserve"> MgO WT%,  54.9410 +/-  .304867</t>
  </si>
  <si>
    <t>Cr2O3 WT%,  .643465 +/-  .036345</t>
  </si>
  <si>
    <t xml:space="preserve"> CaO WT%,  .318212 +/-  .023720</t>
  </si>
  <si>
    <t>Al2O3 WT%,  .176436 +/-  .030765</t>
  </si>
  <si>
    <t xml:space="preserve"> MnO WT%,  .100727 +/-  .036041</t>
  </si>
  <si>
    <t xml:space="preserve"> K2O WT%,  .006316 +/-  .008786</t>
  </si>
  <si>
    <t>TiO2 WT%,  .046796 +/-  .020455</t>
  </si>
  <si>
    <t xml:space="preserve"> NiO WT%,  .026937 +/-  .034257</t>
  </si>
  <si>
    <t xml:space="preserve">   Total,  100.032 +/-  .167078</t>
  </si>
  <si>
    <t xml:space="preserve"> Calc. O,  44.9915 +/-  .089033</t>
  </si>
  <si>
    <t>QUE 99177 Ch5 Core Ol Extraction 3</t>
  </si>
  <si>
    <t>Pixels shape extracted/filtered: 40</t>
  </si>
  <si>
    <t>Na2O WT%,  -.00531 +/-  .016831</t>
  </si>
  <si>
    <t>P2O5 WT%,  -.00882 +/-  .032621</t>
  </si>
  <si>
    <t>SiO2 WT%,  42.2669 +/-  .278985</t>
  </si>
  <si>
    <t xml:space="preserve"> FeO WT%,  1.75644 +/-  .098124</t>
  </si>
  <si>
    <t xml:space="preserve"> MgO WT%,  55.2879 +/-  .284444</t>
  </si>
  <si>
    <t>Cr2O3 WT%,  .527605 +/-  .031023</t>
  </si>
  <si>
    <t xml:space="preserve"> CaO WT%,  .312621 +/-  .027403</t>
  </si>
  <si>
    <t>Al2O3 WT%,  .247280 +/-  .035710</t>
  </si>
  <si>
    <t xml:space="preserve"> MnO WT%,  .066177 +/-  .030937</t>
  </si>
  <si>
    <t xml:space="preserve"> K2O WT%,  -.00654 +/-  .008790</t>
  </si>
  <si>
    <t>TiO2 WT%,  .070038 +/-  .019541</t>
  </si>
  <si>
    <t xml:space="preserve"> NiO WT%,  -.01132 +/-  .035660</t>
  </si>
  <si>
    <t xml:space="preserve">   Total,  100.503 +/-  .150119</t>
  </si>
  <si>
    <t xml:space="preserve"> Calc. O,  45.2543 +/-  .078936</t>
  </si>
  <si>
    <t xml:space="preserve">Pixel wdith 10 </t>
  </si>
  <si>
    <t>QUE 99177 Ch5 Core Ol Extraction 4</t>
  </si>
  <si>
    <t>Pixels shape extracted/filtered: 36</t>
  </si>
  <si>
    <t>Na2O WT%,  -.03989 +/-  .011251</t>
  </si>
  <si>
    <t>P2O5 WT%,  -.03907 +/-  .026277</t>
  </si>
  <si>
    <t>SiO2 WT%,  42.3393 +/-  .257955</t>
  </si>
  <si>
    <t xml:space="preserve"> FeO WT%,  1.81448 +/-  .099961</t>
  </si>
  <si>
    <t xml:space="preserve"> MgO WT%,  55.0565 +/-  .260356</t>
  </si>
  <si>
    <t>Cr2O3 WT%,  .648288 +/-  .034367</t>
  </si>
  <si>
    <t xml:space="preserve"> CaO WT%,  .313337 +/-  .024899</t>
  </si>
  <si>
    <t>Al2O3 WT%,  .158930 +/-  .029834</t>
  </si>
  <si>
    <t xml:space="preserve"> MnO WT%,  .144870 +/-  .041607</t>
  </si>
  <si>
    <t xml:space="preserve"> K2O WT%,  -.01325 +/-  .012365</t>
  </si>
  <si>
    <t>TiO2 WT%,  .074190 +/-  .024227</t>
  </si>
  <si>
    <t xml:space="preserve"> NiO WT%,  .015562 +/-  .040687</t>
  </si>
  <si>
    <t xml:space="preserve">   Total,  100.473 +/-  .171965</t>
  </si>
  <si>
    <t xml:space="preserve"> Calc. O,  45.2087 +/-  .085566</t>
  </si>
  <si>
    <t>QUE 99177 Ch5 Core Ol Extraction 5</t>
  </si>
  <si>
    <t>Pixels shape extracted/filtered: 45</t>
  </si>
  <si>
    <t>Na2O WT%,  -.00208 +/-  .017319</t>
  </si>
  <si>
    <t>P2O5 WT%,  .074011 +/-  .047671</t>
  </si>
  <si>
    <t>SiO2 WT%,  42.0848 +/-  .270752</t>
  </si>
  <si>
    <t xml:space="preserve"> FeO WT%,  1.66617 +/-  .081109</t>
  </si>
  <si>
    <t xml:space="preserve"> MgO WT%,  55.1370 +/-  .253227</t>
  </si>
  <si>
    <t>Cr2O3 WT%,  .569183 +/-  .032222</t>
  </si>
  <si>
    <t xml:space="preserve"> CaO WT%,  .257591 +/-  .024104</t>
  </si>
  <si>
    <t>Al2O3 WT%,  .226937 +/-  .059085</t>
  </si>
  <si>
    <t xml:space="preserve"> MnO WT%,  .098237 +/-  .031558</t>
  </si>
  <si>
    <t xml:space="preserve"> K2O WT%,  -.01122 +/-  .008351</t>
  </si>
  <si>
    <t>TiO2 WT%,  .035660 +/-  .018357</t>
  </si>
  <si>
    <t xml:space="preserve"> NiO WT%,  .041274 +/-  .032062</t>
  </si>
  <si>
    <t xml:space="preserve">   Total,  100.178 +/-  .133239</t>
  </si>
  <si>
    <t xml:space="preserve"> Calc. O,  45.1167 +/-  .078021</t>
  </si>
  <si>
    <t>QUE 99177 Ch5 Core Ol Extraction 6</t>
  </si>
  <si>
    <t>Na2O WT%,  .031855 +/-  .022658</t>
  </si>
  <si>
    <t>P2O5 WT%,  .008272 +/-  .035997</t>
  </si>
  <si>
    <t>SiO2 WT%,  41.9070 +/-  .240338</t>
  </si>
  <si>
    <t xml:space="preserve"> FeO WT%,  1.70856 +/-  .079344</t>
  </si>
  <si>
    <t xml:space="preserve"> MgO WT%,  55.5373 +/-  .263470</t>
  </si>
  <si>
    <t>Cr2O3 WT%,  .315361 +/-  .028087</t>
  </si>
  <si>
    <t xml:space="preserve"> CaO WT%,  .422098 +/-  .025778</t>
  </si>
  <si>
    <t>Al2O3 WT%,  .130354 +/-  .031342</t>
  </si>
  <si>
    <t xml:space="preserve"> MnO WT%,  .007594 +/-  .025258</t>
  </si>
  <si>
    <t xml:space="preserve"> K2O WT%,  .009133 +/-  .011172</t>
  </si>
  <si>
    <t>TiO2 WT%,  .042177 +/-  .020927</t>
  </si>
  <si>
    <t xml:space="preserve"> NiO WT%,  -.01080 +/-  .029520</t>
  </si>
  <si>
    <t xml:space="preserve">   Total,  100.109 +/-  .148623</t>
  </si>
  <si>
    <t xml:space="preserve"> Calc. O,  45.0578 +/-  .079720</t>
  </si>
  <si>
    <t>QUE 99177 Ch5 Core Ol Extraction 7</t>
  </si>
  <si>
    <t>Pixels shape extracted/filtered: 31</t>
  </si>
  <si>
    <t>Na2O WT%,  .039196 +/-  .032422</t>
  </si>
  <si>
    <t>P2O5 WT%,  .010753 +/-  .052063</t>
  </si>
  <si>
    <t>SiO2 WT%,  42.3387 +/-  .323814</t>
  </si>
  <si>
    <t xml:space="preserve"> FeO WT%,  1.86076 +/-  .078036</t>
  </si>
  <si>
    <t xml:space="preserve"> MgO WT%,  54.2151 +/-  .320020</t>
  </si>
  <si>
    <t>Cr2O3 WT%,  .676221 +/-  .043142</t>
  </si>
  <si>
    <t xml:space="preserve"> CaO WT%,  .274052 +/-  .040618</t>
  </si>
  <si>
    <t>Al2O3 WT%,  .282024 +/-  .102021</t>
  </si>
  <si>
    <t xml:space="preserve"> MnO WT%,  .149134 +/-  .038922</t>
  </si>
  <si>
    <t xml:space="preserve"> K2O WT%,  .016201 +/-  .011291</t>
  </si>
  <si>
    <t>TiO2 WT%,  .030515 +/-  .019896</t>
  </si>
  <si>
    <t xml:space="preserve"> NiO WT%,  -.01392 +/-  .022835</t>
  </si>
  <si>
    <t xml:space="preserve">   Total,  99.8787 +/-  .173105</t>
  </si>
  <si>
    <t xml:space="preserve"> Calc. O,  44.9710 +/-  .096929</t>
  </si>
  <si>
    <t>QUE 99177 Ch5 Core Ol Extraction 8</t>
  </si>
  <si>
    <t>Pixels shape extracted/filtered: 30</t>
  </si>
  <si>
    <t>Na2O WT%,  -.01365 +/-  .019650</t>
  </si>
  <si>
    <t>P2O5 WT%,  -.00895 +/-  .037787</t>
  </si>
  <si>
    <t>SiO2 WT%,  41.9597 +/-  .299131</t>
  </si>
  <si>
    <t xml:space="preserve"> FeO WT%,  1.82289 +/-  .121216</t>
  </si>
  <si>
    <t xml:space="preserve"> MgO WT%,  54.9006 +/-  .334797</t>
  </si>
  <si>
    <t>Cr2O3 WT%,  .746140 +/-  .038557</t>
  </si>
  <si>
    <t xml:space="preserve"> CaO WT%,  .223257 +/-  .036566</t>
  </si>
  <si>
    <t>Al2O3 WT%,  .195132 +/-  .060513</t>
  </si>
  <si>
    <t xml:space="preserve"> MnO WT%,  .165677 +/-  .053317</t>
  </si>
  <si>
    <t xml:space="preserve"> K2O WT%,  -.00390 +/-  .010823</t>
  </si>
  <si>
    <t>TiO2 WT%,  .050414 +/-  .023414</t>
  </si>
  <si>
    <t xml:space="preserve"> NiO WT%,  .042524 +/-  .043442</t>
  </si>
  <si>
    <t xml:space="preserve">   Total,  100.080 +/-  .171755</t>
  </si>
  <si>
    <t xml:space="preserve"> Calc. O,  44.9951 +/-  .093754</t>
  </si>
  <si>
    <t>QUE 99177 Ch5 Core Ol Extraction 9</t>
  </si>
  <si>
    <t>Pixels shape extracted/filtered: 28</t>
  </si>
  <si>
    <t>Na2O WT%,  .095513 +/-  .040254</t>
  </si>
  <si>
    <t>P2O5 WT%,  .044257 +/-  .060925</t>
  </si>
  <si>
    <t>SiO2 WT%,  41.7746 +/-  .380201</t>
  </si>
  <si>
    <t xml:space="preserve"> FeO WT%,  1.97000 +/-  .098622</t>
  </si>
  <si>
    <t xml:space="preserve"> MgO WT%,  55.0962 +/-  .375253</t>
  </si>
  <si>
    <t>Cr2O3 WT%,  .687364 +/-  .048529</t>
  </si>
  <si>
    <t xml:space="preserve"> CaO WT%,  .140704 +/-  .022868</t>
  </si>
  <si>
    <t>Al2O3 WT%,  .127198 +/-  .041102</t>
  </si>
  <si>
    <t xml:space="preserve"> MnO WT%,  .185837 +/-  .043343</t>
  </si>
  <si>
    <t xml:space="preserve"> K2O WT%,  -.00988 +/-  .012437</t>
  </si>
  <si>
    <t>TiO2 WT%,  .045203 +/-  .024305</t>
  </si>
  <si>
    <t xml:space="preserve"> NiO WT%,  .033946 +/-  .037323</t>
  </si>
  <si>
    <t xml:space="preserve">   Total,  100.191 +/-  .197355</t>
  </si>
  <si>
    <t xml:space="preserve"> Calc. O,  44.9906 +/-  .105481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</si>
  <si>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</si>
  <si>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</si>
  <si>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</si>
  <si>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</si>
  <si>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</si>
  <si>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</si>
  <si>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</si>
  <si>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</si>
  <si>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</si>
  <si>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Conversion factor from Calz ZAF</t>
  </si>
  <si>
    <t>DATA AFTER DETECTION LIMITS:</t>
  </si>
  <si>
    <t>Average detection limit</t>
  </si>
  <si>
    <t>Below Detection</t>
  </si>
  <si>
    <t>FeO WT% &gt;0&lt;2</t>
  </si>
  <si>
    <t>MgO WT% &gt;30&lt;40</t>
  </si>
  <si>
    <t>Pixels shape extracted/filtered: 20</t>
  </si>
  <si>
    <t>Na2O WT%,  -.02018 +/-  .020066</t>
  </si>
  <si>
    <t>P2O5 WT%,  -.00812 +/-  .047354</t>
  </si>
  <si>
    <t>SiO2 WT%,  58.9120 +/-  .351253</t>
  </si>
  <si>
    <t xml:space="preserve"> FeO WT%,  1.40637 +/-  .058945</t>
  </si>
  <si>
    <t xml:space="preserve"> MgO WT%,  37.8419 +/-  .260555</t>
  </si>
  <si>
    <t>Cr2O3 WT%,  .735806 +/-  .046279</t>
  </si>
  <si>
    <t xml:space="preserve"> CaO WT%,  .383882 +/-  .042583</t>
  </si>
  <si>
    <t>Al2O3 WT%,  .764739 +/-  .080754</t>
  </si>
  <si>
    <t xml:space="preserve"> MnO WT%,  .095134 +/-  .056515</t>
  </si>
  <si>
    <t xml:space="preserve"> K2O WT%,  .004653 +/-  .014971</t>
  </si>
  <si>
    <t>TiO2 WT%,  .099301 +/-  .033366</t>
  </si>
  <si>
    <t xml:space="preserve"> NiO WT%,  .057594 +/-  .056594</t>
  </si>
  <si>
    <t xml:space="preserve">   Total,  100.273 +/-  .191151</t>
  </si>
  <si>
    <t xml:space="preserve"> Calc. O,  47.4767 +/-  .111721</t>
  </si>
  <si>
    <t xml:space="preserve">QUE 99177 Ch5 Core Lpx Extraction 1 </t>
  </si>
  <si>
    <t>QUE 99177 Ch5 Core Lpx Extraction 2</t>
  </si>
  <si>
    <t>Pixels shape extracted/filtered: 12</t>
  </si>
  <si>
    <t>Na2O WT%,  -.00919 +/-  .028525</t>
  </si>
  <si>
    <t>P2O5 WT%,  .037514 +/-  .077137</t>
  </si>
  <si>
    <t>SiO2 WT%,  58.9437 +/-  .462008</t>
  </si>
  <si>
    <t xml:space="preserve"> FeO WT%,  1.25425 +/-  .117129</t>
  </si>
  <si>
    <t xml:space="preserve"> MgO WT%,  37.5790 +/-  .438037</t>
  </si>
  <si>
    <t>Cr2O3 WT%,  .727963 +/-  .049932</t>
  </si>
  <si>
    <t xml:space="preserve"> CaO WT%,  .313039 +/-  .039021</t>
  </si>
  <si>
    <t>Al2O3 WT%,  .720504 +/-  .078604</t>
  </si>
  <si>
    <t xml:space="preserve"> MnO WT%,  .119165 +/-  .058044</t>
  </si>
  <si>
    <t xml:space="preserve"> K2O WT%,  .019845 +/-  .023561</t>
  </si>
  <si>
    <t>TiO2 WT%,  .137445 +/-  .034164</t>
  </si>
  <si>
    <t xml:space="preserve"> NiO WT%,  .020598 +/-  .061523</t>
  </si>
  <si>
    <t xml:space="preserve">   Total,  99.8638 +/-  .320805</t>
  </si>
  <si>
    <t xml:space="preserve"> Calc. O,  47.3557 +/-  .153314</t>
  </si>
  <si>
    <t xml:space="preserve">DATA AFTER DETECTION LIMITS: </t>
  </si>
  <si>
    <t>DETECITON LIMITS</t>
  </si>
  <si>
    <t>Average detection limits</t>
  </si>
  <si>
    <t xml:space="preserve">DATA EXTRACTED: </t>
  </si>
  <si>
    <t>CaO WT% &gt;10&lt;15</t>
  </si>
  <si>
    <t>Al2O3 WT% &gt;15&lt;30</t>
  </si>
  <si>
    <t>Pixels shape extracted/filtered: 29</t>
  </si>
  <si>
    <t>Na2O WT%,  1.92907 +/-  .136119</t>
  </si>
  <si>
    <t>P2O5 WT%,  .013318 +/-  .043154</t>
  </si>
  <si>
    <t>SiO2 WT%,  53.2524 +/-  .382269</t>
  </si>
  <si>
    <t xml:space="preserve"> FeO WT%,  .963892 +/-  .130908</t>
  </si>
  <si>
    <t xml:space="preserve"> MgO WT%,  6.24684 +/-  .215781</t>
  </si>
  <si>
    <t>Cr2O3 WT%,  .521882 +/-  .040798</t>
  </si>
  <si>
    <t xml:space="preserve"> CaO WT%,  13.6797 +/-  .141666</t>
  </si>
  <si>
    <t>Al2O3 WT%,  23.1515 +/-  .231637</t>
  </si>
  <si>
    <t xml:space="preserve"> MnO WT%,  .190175 +/-  .053779</t>
  </si>
  <si>
    <t xml:space="preserve"> K2O WT%,  .042846 +/-  .014762</t>
  </si>
  <si>
    <t>TiO2 WT%,  .363808 +/-  .034939</t>
  </si>
  <si>
    <t xml:space="preserve"> NiO WT%,  .078844 +/-  .041405</t>
  </si>
  <si>
    <t xml:space="preserve">   Total,  100.434 +/-  .178373</t>
  </si>
  <si>
    <t xml:space="preserve"> Calc. O,  46.7398 +/-  .124360</t>
  </si>
  <si>
    <t>Na2O WT%,  1.95158 +/-  .100529</t>
  </si>
  <si>
    <t>P2O5 WT%,  .032625 +/-  .041812</t>
  </si>
  <si>
    <t>SiO2 WT%,  53.9182 +/-  .256408</t>
  </si>
  <si>
    <t xml:space="preserve"> FeO WT%,  1.00049 +/-  .098249</t>
  </si>
  <si>
    <t xml:space="preserve"> MgO WT%,  5.74126 +/-  .163931</t>
  </si>
  <si>
    <t>Cr2O3 WT%,  .479778 +/-  .026806</t>
  </si>
  <si>
    <t xml:space="preserve"> CaO WT%,  13.3867 +/-  .139183</t>
  </si>
  <si>
    <t>Al2O3 WT%,  23.3206 +/-  .264844</t>
  </si>
  <si>
    <t xml:space="preserve"> MnO WT%,  .128958 +/-  .039005</t>
  </si>
  <si>
    <t xml:space="preserve"> K2O WT%,  .045244 +/-  .009592</t>
  </si>
  <si>
    <t>TiO2 WT%,  .350233 +/-  .027954</t>
  </si>
  <si>
    <t xml:space="preserve"> NiO WT%,  .086627 +/-  .041685</t>
  </si>
  <si>
    <t xml:space="preserve">   Total,  100.442 +/-  .180188</t>
  </si>
  <si>
    <t xml:space="preserve"> Calc. O,  46.8840 +/-  .103219</t>
  </si>
  <si>
    <t xml:space="preserve">QUE 99177 Ch5 Core Cpx Extraction 1 </t>
  </si>
  <si>
    <t>CaO WT% &gt;10&lt;20</t>
  </si>
  <si>
    <t>Al2O3 WT% &gt;0&lt;10</t>
  </si>
  <si>
    <t>Pixels shape extracted/filtered: 15</t>
  </si>
  <si>
    <t>Na2O WT%,  .038224 +/-  .050617</t>
  </si>
  <si>
    <t>P2O5 WT%,  .007303 +/-  .058788</t>
  </si>
  <si>
    <t>SiO2 WT%,  50.2662 +/-  .357164</t>
  </si>
  <si>
    <t xml:space="preserve"> FeO WT%,  .941325 +/-  .144312</t>
  </si>
  <si>
    <t xml:space="preserve"> MgO WT%,  18.6679 +/-  .374687</t>
  </si>
  <si>
    <t>Cr2O3 WT%,  2.03834 +/-  .062151</t>
  </si>
  <si>
    <t xml:space="preserve"> CaO WT%,  18.4996 +/-  .226560</t>
  </si>
  <si>
    <t>Al2O3 WT%,  7.77413 +/-  .357099</t>
  </si>
  <si>
    <t xml:space="preserve"> MnO WT%,  .260232 +/-  .093211</t>
  </si>
  <si>
    <t xml:space="preserve"> K2O WT%,  -.01755 +/-  .015542</t>
  </si>
  <si>
    <t>TiO2 WT%,  1.08779 +/-  .082239</t>
  </si>
  <si>
    <t xml:space="preserve"> NiO WT%,  .071910 +/-  .071521</t>
  </si>
  <si>
    <t xml:space="preserve">   Total,  99.6353 +/-  .217653</t>
  </si>
  <si>
    <t xml:space="preserve"> Calc. O,  44.4928 +/-  .113067</t>
  </si>
  <si>
    <t>Pixels shape extracted/filtered: 11</t>
  </si>
  <si>
    <t>Na2O WT%,  .057279 +/-  .036859</t>
  </si>
  <si>
    <t>P2O5 WT%,  -.01983 +/-  .058920</t>
  </si>
  <si>
    <t>SiO2 WT%,  51.4389 +/-  .704149</t>
  </si>
  <si>
    <t xml:space="preserve"> FeO WT%,  1.39604 +/-  .162906</t>
  </si>
  <si>
    <t xml:space="preserve"> MgO WT%,  21.3139 +/-  .713324</t>
  </si>
  <si>
    <t>Cr2O3 WT%,  1.35831 +/-  .089458</t>
  </si>
  <si>
    <t xml:space="preserve"> CaO WT%,  16.7356 +/-  .807030</t>
  </si>
  <si>
    <t>Al2O3 WT%,  6.79714 +/-  .231338</t>
  </si>
  <si>
    <t xml:space="preserve"> MnO WT%,  .126986 +/-  .058709</t>
  </si>
  <si>
    <t xml:space="preserve"> K2O WT%,  .034296 +/-  .020315</t>
  </si>
  <si>
    <t>TiO2 WT%,  .722946 +/-  .084222</t>
  </si>
  <si>
    <t xml:space="preserve"> NiO WT%,  .120165 +/-  .138452</t>
  </si>
  <si>
    <t xml:space="preserve">   Total,  100.082 +/-  .322299</t>
  </si>
  <si>
    <t xml:space="preserve"> Calc. O,  44.9236 +/-  .167661</t>
  </si>
  <si>
    <t>QUE 99177 Ch5 Core Cpx Extraction 2</t>
  </si>
  <si>
    <t xml:space="preserve">QUE 99177 Ch5 Core Plag Extraction 1 </t>
  </si>
  <si>
    <t>QUE 99177 Ch5 Core Plag Extraction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</si>
</sst>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ore Ol Extraction 4" connectionId="10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Lpx Extraction 2" connectionId="6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Lpx Extraction 1" connectionId="5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Cpx Extraction 1" connectionId="1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Cpx Extraction 2" connectionId="2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Glass Extraction 2" connectionId="4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Glass Extraction 1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Ol Extraction 8" connectionId="1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Ol Extraction 5" connectionId="1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Ol Extraction 3" connectionId="9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Ol Extraction 6" connectionId="12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Ol Extraction 7" connectionId="1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Ol Extraction 1" connectionId="7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Ol Extraction 2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Ol Extraction 9" connectionId="1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5"/>
  <sheetViews>
    <sheetView tabSelected="1" topLeftCell="M1" zoomScale="80" zoomScaleNormal="80" workbookViewId="0">
      <selection activeCell="W31" sqref="W31:AH31"/>
    </sheetView>
  </sheetViews>
  <sheetFormatPr defaultRowHeight="15" x14ac:dyDescent="0.25"/>
  <cols>
    <col min="5" max="5" width="6.42578125" customWidth="1"/>
    <col min="6" max="6" width="10.5703125" bestFit="1" customWidth="1"/>
    <col min="7" max="7" width="10.140625" bestFit="1" customWidth="1"/>
    <col min="8" max="10" width="8.7109375" customWidth="1"/>
    <col min="11" max="11" width="9.85546875" bestFit="1" customWidth="1"/>
    <col min="12" max="12" width="11.28515625" bestFit="1" customWidth="1"/>
    <col min="13" max="14" width="9.85546875" bestFit="1" customWidth="1"/>
    <col min="15" max="15" width="11.42578125" bestFit="1" customWidth="1"/>
    <col min="16" max="17" width="9.85546875" bestFit="1" customWidth="1"/>
    <col min="18" max="18" width="5.85546875" customWidth="1"/>
    <col min="19" max="19" width="8.7109375" customWidth="1"/>
    <col min="20" max="20" width="10.140625" bestFit="1" customWidth="1"/>
    <col min="21" max="21" width="5.85546875" customWidth="1"/>
    <col min="22" max="22" width="34.28515625" bestFit="1" customWidth="1"/>
    <col min="23" max="24" width="13.7109375" bestFit="1" customWidth="1"/>
    <col min="25" max="28" width="13" bestFit="1" customWidth="1"/>
    <col min="39" max="39" width="34.28515625" bestFit="1" customWidth="1"/>
  </cols>
  <sheetData>
    <row r="1" spans="1:52" s="1" customFormat="1" x14ac:dyDescent="0.25">
      <c r="A1" s="1" t="s">
        <v>0</v>
      </c>
      <c r="V1" s="1" t="s">
        <v>41</v>
      </c>
      <c r="AM1" s="1" t="s">
        <v>181</v>
      </c>
    </row>
    <row r="2" spans="1:52" s="4" customFormat="1" x14ac:dyDescent="0.25">
      <c r="A2" s="4" t="s">
        <v>43</v>
      </c>
      <c r="V2"/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3" t="s">
        <v>31</v>
      </c>
      <c r="AE2" s="3" t="s">
        <v>32</v>
      </c>
      <c r="AF2" s="3" t="s">
        <v>33</v>
      </c>
      <c r="AG2" s="3" t="s">
        <v>34</v>
      </c>
      <c r="AH2" s="3" t="s">
        <v>35</v>
      </c>
      <c r="AI2" s="3" t="s">
        <v>36</v>
      </c>
      <c r="AJ2" s="3" t="s">
        <v>37</v>
      </c>
      <c r="AK2" s="3" t="s">
        <v>38</v>
      </c>
      <c r="AM2" s="2"/>
      <c r="AN2" s="3" t="s">
        <v>24</v>
      </c>
      <c r="AO2" s="3" t="s">
        <v>25</v>
      </c>
      <c r="AP2" s="3" t="s">
        <v>26</v>
      </c>
      <c r="AQ2" s="3" t="s">
        <v>27</v>
      </c>
      <c r="AR2" s="3" t="s">
        <v>28</v>
      </c>
      <c r="AS2" s="3" t="s">
        <v>29</v>
      </c>
      <c r="AT2" s="3" t="s">
        <v>30</v>
      </c>
      <c r="AU2" s="3" t="s">
        <v>31</v>
      </c>
      <c r="AV2" s="3" t="s">
        <v>32</v>
      </c>
      <c r="AW2" s="3" t="s">
        <v>33</v>
      </c>
      <c r="AX2" s="3" t="s">
        <v>34</v>
      </c>
      <c r="AY2" s="3" t="s">
        <v>35</v>
      </c>
    </row>
    <row r="3" spans="1:52" x14ac:dyDescent="0.25">
      <c r="V3" s="2" t="s">
        <v>1</v>
      </c>
      <c r="W3">
        <v>2.2741972972972969E-2</v>
      </c>
      <c r="X3">
        <v>-3.4479189189189231E-3</v>
      </c>
      <c r="Y3">
        <v>42.67357837837838</v>
      </c>
      <c r="Z3">
        <v>1.8823944864864868</v>
      </c>
      <c r="AA3">
        <v>54.584078378378379</v>
      </c>
      <c r="AB3">
        <v>0.62057402702702724</v>
      </c>
      <c r="AC3">
        <v>0.1994667837837838</v>
      </c>
      <c r="AD3">
        <v>0.11612935135135133</v>
      </c>
      <c r="AE3">
        <v>0.24604699999999999</v>
      </c>
      <c r="AF3">
        <v>1.1363864864864865E-2</v>
      </c>
      <c r="AG3">
        <v>0.10858235135135136</v>
      </c>
      <c r="AH3">
        <v>4.1661621621621684E-3</v>
      </c>
      <c r="AI3">
        <v>0</v>
      </c>
      <c r="AJ3">
        <v>100.46571351351353</v>
      </c>
      <c r="AK3">
        <v>45.227559459459457</v>
      </c>
      <c r="AM3" s="2" t="s">
        <v>1</v>
      </c>
      <c r="AN3" t="s">
        <v>183</v>
      </c>
      <c r="AO3" t="s">
        <v>183</v>
      </c>
      <c r="AP3">
        <v>42.67357837837838</v>
      </c>
      <c r="AQ3">
        <v>1.8823944864864868</v>
      </c>
      <c r="AR3">
        <v>54.584078378378379</v>
      </c>
      <c r="AS3">
        <v>0.62057402702702724</v>
      </c>
      <c r="AT3">
        <v>0.1994667837837838</v>
      </c>
      <c r="AU3" t="s">
        <v>183</v>
      </c>
      <c r="AV3" t="s">
        <v>183</v>
      </c>
      <c r="AW3" t="s">
        <v>183</v>
      </c>
      <c r="AX3" t="s">
        <v>183</v>
      </c>
      <c r="AY3" t="s">
        <v>183</v>
      </c>
      <c r="AZ3">
        <v>99.960092054054059</v>
      </c>
    </row>
    <row r="4" spans="1:52" x14ac:dyDescent="0.25">
      <c r="A4" s="2" t="s">
        <v>1</v>
      </c>
      <c r="F4" s="3" t="s">
        <v>24</v>
      </c>
      <c r="G4" s="3" t="s">
        <v>25</v>
      </c>
      <c r="H4" s="3" t="s">
        <v>26</v>
      </c>
      <c r="I4" s="3" t="s">
        <v>27</v>
      </c>
      <c r="J4" s="3" t="s">
        <v>28</v>
      </c>
      <c r="K4" s="3" t="s">
        <v>29</v>
      </c>
      <c r="L4" s="3" t="s">
        <v>30</v>
      </c>
      <c r="M4" s="3" t="s">
        <v>31</v>
      </c>
      <c r="N4" s="3" t="s">
        <v>32</v>
      </c>
      <c r="O4" s="3" t="s">
        <v>33</v>
      </c>
      <c r="P4" s="3" t="s">
        <v>34</v>
      </c>
      <c r="Q4" s="3" t="s">
        <v>35</v>
      </c>
      <c r="R4" s="3" t="s">
        <v>36</v>
      </c>
      <c r="S4" s="3" t="s">
        <v>37</v>
      </c>
      <c r="T4" s="3" t="s">
        <v>38</v>
      </c>
      <c r="V4" s="2" t="s">
        <v>42</v>
      </c>
      <c r="W4">
        <v>-1.4619205128205129E-2</v>
      </c>
      <c r="X4">
        <v>2.7499871794871789E-2</v>
      </c>
      <c r="Y4">
        <v>41.950387179487166</v>
      </c>
      <c r="Z4">
        <v>1.808965769230769</v>
      </c>
      <c r="AA4">
        <v>54.940953846153846</v>
      </c>
      <c r="AB4">
        <v>0.64346451282051276</v>
      </c>
      <c r="AC4">
        <v>0.31821205128205127</v>
      </c>
      <c r="AD4">
        <v>0.17643664102564097</v>
      </c>
      <c r="AE4">
        <v>0.1007268205128205</v>
      </c>
      <c r="AF4">
        <v>6.3156923076923104E-3</v>
      </c>
      <c r="AG4">
        <v>4.6795897435897425E-2</v>
      </c>
      <c r="AH4">
        <v>2.6937230769230769E-2</v>
      </c>
      <c r="AI4">
        <v>0</v>
      </c>
      <c r="AJ4">
        <v>100.03203076923079</v>
      </c>
      <c r="AK4">
        <v>44.99152307692308</v>
      </c>
      <c r="AM4" s="2" t="s">
        <v>42</v>
      </c>
      <c r="AN4" t="s">
        <v>183</v>
      </c>
      <c r="AO4" t="s">
        <v>183</v>
      </c>
      <c r="AP4">
        <v>41.950387179487166</v>
      </c>
      <c r="AQ4">
        <v>1.808965769230769</v>
      </c>
      <c r="AR4">
        <v>54.940953846153846</v>
      </c>
      <c r="AS4">
        <v>0.64346451282051276</v>
      </c>
      <c r="AT4">
        <v>0.31821205128205127</v>
      </c>
      <c r="AU4" t="s">
        <v>183</v>
      </c>
      <c r="AV4" t="s">
        <v>183</v>
      </c>
      <c r="AW4" t="s">
        <v>183</v>
      </c>
      <c r="AX4" t="s">
        <v>183</v>
      </c>
      <c r="AY4" t="s">
        <v>183</v>
      </c>
      <c r="AZ4">
        <v>99.661983358974339</v>
      </c>
    </row>
    <row r="5" spans="1:52" x14ac:dyDescent="0.25">
      <c r="A5" t="s">
        <v>2</v>
      </c>
      <c r="F5">
        <v>-6.2950000000000006E-2</v>
      </c>
      <c r="G5">
        <v>-7.6660000000000006E-2</v>
      </c>
      <c r="H5">
        <v>42.586100000000002</v>
      </c>
      <c r="I5">
        <v>1.22197</v>
      </c>
      <c r="J5">
        <v>54.674199999999999</v>
      </c>
      <c r="K5">
        <v>0.87135799999999997</v>
      </c>
      <c r="L5">
        <v>0.137573</v>
      </c>
      <c r="M5">
        <v>0.34131</v>
      </c>
      <c r="N5">
        <v>0.11985</v>
      </c>
      <c r="O5">
        <v>-6.0019999999999997E-2</v>
      </c>
      <c r="P5">
        <v>2.7480999999999998E-2</v>
      </c>
      <c r="Q5">
        <v>-2.4490000000000001E-2</v>
      </c>
      <c r="R5">
        <v>0</v>
      </c>
      <c r="S5">
        <v>99.755700000000004</v>
      </c>
      <c r="T5">
        <v>45.0946</v>
      </c>
      <c r="V5" s="2" t="s">
        <v>59</v>
      </c>
      <c r="W5">
        <v>-5.3119749999999983E-3</v>
      </c>
      <c r="X5">
        <v>-8.818575000000009E-3</v>
      </c>
      <c r="Y5">
        <v>42.2669</v>
      </c>
      <c r="Z5">
        <v>1.7564389999999999</v>
      </c>
      <c r="AA5">
        <v>55.287839999999981</v>
      </c>
      <c r="AB5">
        <v>0.52760527499999987</v>
      </c>
      <c r="AC5">
        <v>0.31262142500000001</v>
      </c>
      <c r="AD5">
        <v>0.24728034999999995</v>
      </c>
      <c r="AE5">
        <v>6.6176399999999996E-2</v>
      </c>
      <c r="AF5">
        <v>-6.5384500000000012E-3</v>
      </c>
      <c r="AG5">
        <v>7.0037450000000015E-2</v>
      </c>
      <c r="AH5">
        <v>-1.1319600000000003E-2</v>
      </c>
      <c r="AI5">
        <v>0</v>
      </c>
      <c r="AJ5">
        <v>100.5029625</v>
      </c>
      <c r="AK5">
        <v>45.254335000000005</v>
      </c>
      <c r="AM5" s="2" t="s">
        <v>59</v>
      </c>
      <c r="AN5" t="s">
        <v>183</v>
      </c>
      <c r="AO5" t="s">
        <v>183</v>
      </c>
      <c r="AP5">
        <v>42.2669</v>
      </c>
      <c r="AQ5">
        <v>1.7564389999999999</v>
      </c>
      <c r="AR5">
        <v>55.287839999999981</v>
      </c>
      <c r="AS5">
        <v>0.52760527499999987</v>
      </c>
      <c r="AT5">
        <v>0.31262142500000001</v>
      </c>
      <c r="AU5">
        <v>0.24728034999999995</v>
      </c>
      <c r="AV5" t="s">
        <v>183</v>
      </c>
      <c r="AW5" t="s">
        <v>183</v>
      </c>
      <c r="AX5" t="s">
        <v>183</v>
      </c>
      <c r="AY5" t="s">
        <v>183</v>
      </c>
      <c r="AZ5">
        <v>100.39868604999998</v>
      </c>
    </row>
    <row r="6" spans="1:52" x14ac:dyDescent="0.25">
      <c r="A6" t="s">
        <v>3</v>
      </c>
      <c r="F6">
        <v>0.14877899999999999</v>
      </c>
      <c r="G6">
        <v>-7.6799999999999993E-2</v>
      </c>
      <c r="H6">
        <v>41.926499999999997</v>
      </c>
      <c r="I6">
        <v>1.61032</v>
      </c>
      <c r="J6">
        <v>54.754899999999999</v>
      </c>
      <c r="K6">
        <v>0.92025199999999996</v>
      </c>
      <c r="L6">
        <v>0.41222999999999999</v>
      </c>
      <c r="M6">
        <v>4.9192E-2</v>
      </c>
      <c r="N6">
        <v>0.58987100000000003</v>
      </c>
      <c r="O6">
        <v>-6.0420000000000001E-2</v>
      </c>
      <c r="P6">
        <v>0.224804</v>
      </c>
      <c r="Q6">
        <v>-0.21368000000000001</v>
      </c>
      <c r="R6">
        <v>0</v>
      </c>
      <c r="S6">
        <v>100.286</v>
      </c>
      <c r="T6">
        <v>45.017200000000003</v>
      </c>
      <c r="V6" s="2" t="s">
        <v>76</v>
      </c>
      <c r="W6">
        <v>-3.9890138888888878E-2</v>
      </c>
      <c r="X6">
        <v>-3.9067694444444447E-2</v>
      </c>
      <c r="Y6">
        <v>42.33926944444444</v>
      </c>
      <c r="Z6">
        <v>1.8144825277777779</v>
      </c>
      <c r="AA6">
        <v>55.056486111111113</v>
      </c>
      <c r="AB6">
        <v>0.64828786111111103</v>
      </c>
      <c r="AC6">
        <v>0.3133373055555555</v>
      </c>
      <c r="AD6">
        <v>0.15892977777777781</v>
      </c>
      <c r="AE6">
        <v>0.1448699722222222</v>
      </c>
      <c r="AF6">
        <v>-1.3252333333333335E-2</v>
      </c>
      <c r="AG6">
        <v>7.419088888888889E-2</v>
      </c>
      <c r="AH6">
        <v>1.5562194444444451E-2</v>
      </c>
      <c r="AI6">
        <v>0</v>
      </c>
      <c r="AJ6">
        <v>100.47321944444444</v>
      </c>
      <c r="AK6">
        <v>45.208736111111108</v>
      </c>
      <c r="AM6" s="2" t="s">
        <v>76</v>
      </c>
      <c r="AN6" t="s">
        <v>183</v>
      </c>
      <c r="AO6" t="s">
        <v>183</v>
      </c>
      <c r="AP6">
        <v>42.33926944444444</v>
      </c>
      <c r="AQ6">
        <v>1.8144825277777779</v>
      </c>
      <c r="AR6">
        <v>55.056486111111113</v>
      </c>
      <c r="AS6">
        <v>0.64828786111111103</v>
      </c>
      <c r="AT6">
        <v>0.3133373055555555</v>
      </c>
      <c r="AU6" t="s">
        <v>183</v>
      </c>
      <c r="AV6" t="s">
        <v>183</v>
      </c>
      <c r="AW6" t="s">
        <v>183</v>
      </c>
      <c r="AX6" t="s">
        <v>183</v>
      </c>
      <c r="AY6" t="s">
        <v>183</v>
      </c>
      <c r="AZ6">
        <v>100.17186325</v>
      </c>
    </row>
    <row r="7" spans="1:52" x14ac:dyDescent="0.25">
      <c r="A7" t="s">
        <v>4</v>
      </c>
      <c r="F7">
        <v>0.36373800000000001</v>
      </c>
      <c r="G7">
        <v>-7.6910000000000006E-2</v>
      </c>
      <c r="H7">
        <v>42.850299999999997</v>
      </c>
      <c r="I7">
        <v>2.7769400000000002</v>
      </c>
      <c r="J7">
        <v>54.219499999999996</v>
      </c>
      <c r="K7">
        <v>0.86122600000000005</v>
      </c>
      <c r="L7">
        <v>0.13599600000000001</v>
      </c>
      <c r="M7">
        <v>0.19369500000000001</v>
      </c>
      <c r="N7">
        <v>0.117553</v>
      </c>
      <c r="O7">
        <v>0.108447</v>
      </c>
      <c r="P7">
        <v>0.22331599999999999</v>
      </c>
      <c r="Q7">
        <v>-0.21496999999999999</v>
      </c>
      <c r="R7">
        <v>0</v>
      </c>
      <c r="S7">
        <v>101.559</v>
      </c>
      <c r="T7">
        <v>45.503700000000002</v>
      </c>
      <c r="V7" s="2" t="s">
        <v>92</v>
      </c>
      <c r="W7">
        <v>-2.0835555555555572E-3</v>
      </c>
      <c r="X7">
        <v>7.4011355555555547E-2</v>
      </c>
      <c r="Y7">
        <v>42.084839999999986</v>
      </c>
      <c r="Z7">
        <v>1.6661707333333333</v>
      </c>
      <c r="AA7">
        <v>55.136973333333351</v>
      </c>
      <c r="AB7">
        <v>0.56918273333333325</v>
      </c>
      <c r="AC7">
        <v>0.25759066666666669</v>
      </c>
      <c r="AD7">
        <v>0.22693675555555559</v>
      </c>
      <c r="AE7">
        <v>9.823726666666667E-2</v>
      </c>
      <c r="AF7">
        <v>-1.1224288888888887E-2</v>
      </c>
      <c r="AG7">
        <v>3.5659266666666668E-2</v>
      </c>
      <c r="AH7">
        <v>4.1274400000000017E-2</v>
      </c>
      <c r="AI7">
        <v>0</v>
      </c>
      <c r="AJ7">
        <v>100.17759999999998</v>
      </c>
      <c r="AK7">
        <v>45.116691111111102</v>
      </c>
      <c r="AM7" s="2" t="s">
        <v>92</v>
      </c>
      <c r="AN7" t="s">
        <v>183</v>
      </c>
      <c r="AO7" t="s">
        <v>183</v>
      </c>
      <c r="AP7">
        <v>42.084839999999986</v>
      </c>
      <c r="AQ7">
        <v>1.6661707333333333</v>
      </c>
      <c r="AR7">
        <v>55.136973333333351</v>
      </c>
      <c r="AS7">
        <v>0.56918273333333325</v>
      </c>
      <c r="AT7">
        <v>0.25759066666666669</v>
      </c>
      <c r="AU7" t="s">
        <v>183</v>
      </c>
      <c r="AV7" t="s">
        <v>183</v>
      </c>
      <c r="AW7" t="s">
        <v>183</v>
      </c>
      <c r="AX7" t="s">
        <v>183</v>
      </c>
      <c r="AY7" t="s">
        <v>183</v>
      </c>
      <c r="AZ7">
        <v>99.714757466666669</v>
      </c>
    </row>
    <row r="8" spans="1:52" x14ac:dyDescent="0.25">
      <c r="A8" t="s">
        <v>5</v>
      </c>
      <c r="F8">
        <v>-6.3979999999999995E-2</v>
      </c>
      <c r="G8">
        <v>-7.6939999999999995E-2</v>
      </c>
      <c r="H8">
        <v>43.384099999999997</v>
      </c>
      <c r="I8">
        <v>2.9693399999999999</v>
      </c>
      <c r="J8">
        <v>52.937600000000003</v>
      </c>
      <c r="K8">
        <v>0.48952200000000001</v>
      </c>
      <c r="L8">
        <v>0.13609599999999999</v>
      </c>
      <c r="M8">
        <v>0.192579</v>
      </c>
      <c r="N8">
        <v>0.117454</v>
      </c>
      <c r="O8">
        <v>-4.3099999999999996E-3</v>
      </c>
      <c r="P8">
        <v>-4.1759999999999999E-2</v>
      </c>
      <c r="Q8">
        <v>-2.792E-2</v>
      </c>
      <c r="R8">
        <v>0</v>
      </c>
      <c r="S8">
        <v>100.012</v>
      </c>
      <c r="T8">
        <v>45.008400000000002</v>
      </c>
      <c r="V8" s="2" t="s">
        <v>108</v>
      </c>
      <c r="W8">
        <v>3.1854849999999997E-2</v>
      </c>
      <c r="X8">
        <v>8.2715749999999963E-3</v>
      </c>
      <c r="Y8">
        <v>41.9069425</v>
      </c>
      <c r="Z8">
        <v>1.7085621749999997</v>
      </c>
      <c r="AA8">
        <v>55.537287499999991</v>
      </c>
      <c r="AB8">
        <v>0.31536054999999996</v>
      </c>
      <c r="AC8">
        <v>0.42209839999999998</v>
      </c>
      <c r="AD8">
        <v>0.13035402500000001</v>
      </c>
      <c r="AE8">
        <v>7.5937249999999939E-3</v>
      </c>
      <c r="AF8">
        <v>9.1330499999999985E-3</v>
      </c>
      <c r="AG8">
        <v>4.2177049999999987E-2</v>
      </c>
      <c r="AH8">
        <v>-1.0796099999999998E-2</v>
      </c>
      <c r="AI8">
        <v>0</v>
      </c>
      <c r="AJ8">
        <v>100.1088225</v>
      </c>
      <c r="AK8">
        <v>45.057792499999991</v>
      </c>
      <c r="AM8" s="2" t="s">
        <v>108</v>
      </c>
      <c r="AN8" t="s">
        <v>183</v>
      </c>
      <c r="AO8" t="s">
        <v>183</v>
      </c>
      <c r="AP8">
        <v>41.9069425</v>
      </c>
      <c r="AQ8">
        <v>1.7085621749999997</v>
      </c>
      <c r="AR8">
        <v>55.537287499999991</v>
      </c>
      <c r="AS8">
        <v>0.31536054999999996</v>
      </c>
      <c r="AT8">
        <v>0.42209839999999998</v>
      </c>
      <c r="AU8" t="s">
        <v>183</v>
      </c>
      <c r="AV8" t="s">
        <v>183</v>
      </c>
      <c r="AW8" t="s">
        <v>183</v>
      </c>
      <c r="AX8" t="s">
        <v>183</v>
      </c>
      <c r="AY8" t="s">
        <v>183</v>
      </c>
      <c r="AZ8">
        <v>99.890251124999978</v>
      </c>
    </row>
    <row r="9" spans="1:52" x14ac:dyDescent="0.25">
      <c r="A9" t="s">
        <v>6</v>
      </c>
      <c r="F9">
        <v>-6.3750000000000001E-2</v>
      </c>
      <c r="G9">
        <v>-7.6810000000000003E-2</v>
      </c>
      <c r="H9">
        <v>42.315300000000001</v>
      </c>
      <c r="I9">
        <v>2.7784800000000001</v>
      </c>
      <c r="J9">
        <v>52.924799999999998</v>
      </c>
      <c r="K9">
        <v>0.64984600000000003</v>
      </c>
      <c r="L9">
        <v>0.24671000000000001</v>
      </c>
      <c r="M9">
        <v>4.8278000000000001E-2</v>
      </c>
      <c r="N9">
        <v>0.117927</v>
      </c>
      <c r="O9">
        <v>-4.1700000000000001E-3</v>
      </c>
      <c r="P9">
        <v>-0.17393</v>
      </c>
      <c r="Q9">
        <v>-0.21453</v>
      </c>
      <c r="R9">
        <v>0</v>
      </c>
      <c r="S9">
        <v>98.548199999999994</v>
      </c>
      <c r="T9">
        <v>44.313200000000002</v>
      </c>
      <c r="V9" s="2" t="s">
        <v>123</v>
      </c>
      <c r="W9">
        <v>3.9195806451612906E-2</v>
      </c>
      <c r="X9">
        <v>1.075306451612903E-2</v>
      </c>
      <c r="Y9">
        <v>42.33871612903225</v>
      </c>
      <c r="Z9">
        <v>1.8607630322580646</v>
      </c>
      <c r="AA9">
        <v>54.215090322580657</v>
      </c>
      <c r="AB9">
        <v>0.67622109677419362</v>
      </c>
      <c r="AC9">
        <v>0.2740524838709677</v>
      </c>
      <c r="AD9">
        <v>0.28202425806451614</v>
      </c>
      <c r="AE9">
        <v>0.14913487096774186</v>
      </c>
      <c r="AF9">
        <v>1.6201032258064515E-2</v>
      </c>
      <c r="AG9">
        <v>3.0515838709677431E-2</v>
      </c>
      <c r="AH9">
        <v>-1.3916967741935484E-2</v>
      </c>
      <c r="AI9">
        <v>0</v>
      </c>
      <c r="AJ9">
        <v>99.878754838709668</v>
      </c>
      <c r="AK9">
        <v>44.970967741935496</v>
      </c>
      <c r="AM9" s="2" t="s">
        <v>123</v>
      </c>
      <c r="AN9" t="s">
        <v>183</v>
      </c>
      <c r="AO9" t="s">
        <v>183</v>
      </c>
      <c r="AP9">
        <v>42.33871612903225</v>
      </c>
      <c r="AQ9">
        <v>1.8607630322580646</v>
      </c>
      <c r="AR9">
        <v>54.215090322580657</v>
      </c>
      <c r="AS9">
        <v>0.67622109677419362</v>
      </c>
      <c r="AT9">
        <v>0.2740524838709677</v>
      </c>
      <c r="AU9">
        <v>0.28202425806451614</v>
      </c>
      <c r="AV9" t="s">
        <v>183</v>
      </c>
      <c r="AW9" t="s">
        <v>183</v>
      </c>
      <c r="AX9" t="s">
        <v>183</v>
      </c>
      <c r="AY9" t="s">
        <v>183</v>
      </c>
      <c r="AZ9">
        <v>99.646867322580647</v>
      </c>
    </row>
    <row r="10" spans="1:52" x14ac:dyDescent="0.25">
      <c r="A10" t="s">
        <v>23</v>
      </c>
      <c r="F10">
        <v>-6.2799999999999995E-2</v>
      </c>
      <c r="G10">
        <v>-7.6609999999999998E-2</v>
      </c>
      <c r="H10">
        <v>42.155799999999999</v>
      </c>
      <c r="I10">
        <v>1.0272300000000001</v>
      </c>
      <c r="J10">
        <v>57.461399999999998</v>
      </c>
      <c r="K10">
        <v>0.44553599999999999</v>
      </c>
      <c r="L10">
        <v>0.248338</v>
      </c>
      <c r="M10">
        <v>0.19804099999999999</v>
      </c>
      <c r="N10">
        <v>0.35622599999999999</v>
      </c>
      <c r="O10">
        <v>-5.9900000000000002E-2</v>
      </c>
      <c r="P10">
        <v>0.16111900000000001</v>
      </c>
      <c r="Q10">
        <v>-2.3910000000000001E-2</v>
      </c>
      <c r="R10">
        <v>0</v>
      </c>
      <c r="S10">
        <v>101.831</v>
      </c>
      <c r="T10">
        <v>45.865299999999998</v>
      </c>
      <c r="V10" s="2" t="s">
        <v>139</v>
      </c>
      <c r="W10">
        <v>-1.3649099999999999E-2</v>
      </c>
      <c r="X10">
        <v>-8.9500000000000031E-3</v>
      </c>
      <c r="Y10">
        <v>41.959690000000002</v>
      </c>
      <c r="Z10">
        <v>1.8228870666666663</v>
      </c>
      <c r="AA10">
        <v>54.900570000000002</v>
      </c>
      <c r="AB10">
        <v>0.74614036666666661</v>
      </c>
      <c r="AC10">
        <v>0.22325746666666665</v>
      </c>
      <c r="AD10">
        <v>0.195132</v>
      </c>
      <c r="AE10">
        <v>0.16567679999999999</v>
      </c>
      <c r="AF10">
        <v>-3.8997333333333308E-3</v>
      </c>
      <c r="AG10">
        <v>5.0414266666666673E-2</v>
      </c>
      <c r="AH10">
        <v>4.2524399999999997E-2</v>
      </c>
      <c r="AI10">
        <v>0</v>
      </c>
      <c r="AJ10">
        <v>100.07979666666668</v>
      </c>
      <c r="AK10">
        <v>44.995096666666662</v>
      </c>
      <c r="AM10" s="2" t="s">
        <v>139</v>
      </c>
      <c r="AN10" t="s">
        <v>183</v>
      </c>
      <c r="AO10" t="s">
        <v>183</v>
      </c>
      <c r="AP10">
        <v>41.959690000000002</v>
      </c>
      <c r="AQ10">
        <v>1.8228870666666663</v>
      </c>
      <c r="AR10">
        <v>54.900570000000002</v>
      </c>
      <c r="AS10">
        <v>0.74614036666666661</v>
      </c>
      <c r="AT10">
        <v>0.22325746666666665</v>
      </c>
      <c r="AU10" t="s">
        <v>183</v>
      </c>
      <c r="AV10" t="s">
        <v>183</v>
      </c>
      <c r="AW10" t="s">
        <v>183</v>
      </c>
      <c r="AX10" t="s">
        <v>183</v>
      </c>
      <c r="AY10" t="s">
        <v>183</v>
      </c>
      <c r="AZ10">
        <v>99.652544899999995</v>
      </c>
    </row>
    <row r="11" spans="1:52" x14ac:dyDescent="0.25">
      <c r="A11" t="s">
        <v>7</v>
      </c>
      <c r="F11">
        <v>0.15037400000000001</v>
      </c>
      <c r="G11">
        <v>-7.6960000000000001E-2</v>
      </c>
      <c r="H11">
        <v>41.880699999999997</v>
      </c>
      <c r="I11">
        <v>2.76877</v>
      </c>
      <c r="J11">
        <v>54.752800000000001</v>
      </c>
      <c r="K11">
        <v>0.436025</v>
      </c>
      <c r="L11">
        <v>0.13584599999999999</v>
      </c>
      <c r="M11">
        <v>0.19522900000000001</v>
      </c>
      <c r="N11">
        <v>0.117079</v>
      </c>
      <c r="O11">
        <v>-4.4099999999999999E-3</v>
      </c>
      <c r="P11">
        <v>9.0468000000000007E-2</v>
      </c>
      <c r="Q11">
        <v>0.34585700000000003</v>
      </c>
      <c r="R11">
        <v>0</v>
      </c>
      <c r="S11">
        <v>100.792</v>
      </c>
      <c r="T11">
        <v>45.056100000000001</v>
      </c>
      <c r="V11" s="2" t="s">
        <v>155</v>
      </c>
      <c r="W11">
        <v>9.5513285714285717E-2</v>
      </c>
      <c r="X11">
        <v>4.4256535714285714E-2</v>
      </c>
      <c r="Y11">
        <v>41.77457857142857</v>
      </c>
      <c r="Z11">
        <v>1.9700003571428575</v>
      </c>
      <c r="AA11">
        <v>55.096207142857146</v>
      </c>
      <c r="AB11">
        <v>0.6873643928571429</v>
      </c>
      <c r="AC11">
        <v>0.14070378571428571</v>
      </c>
      <c r="AD11">
        <v>0.12719814285714287</v>
      </c>
      <c r="AE11">
        <v>0.18583639285714285</v>
      </c>
      <c r="AF11">
        <v>-9.8764999999999999E-3</v>
      </c>
      <c r="AG11">
        <v>4.520403571428571E-2</v>
      </c>
      <c r="AH11">
        <v>3.3945750000000004E-2</v>
      </c>
      <c r="AI11">
        <v>0</v>
      </c>
      <c r="AJ11">
        <v>100.19090000000001</v>
      </c>
      <c r="AK11">
        <v>44.990614285714287</v>
      </c>
      <c r="AM11" s="2" t="s">
        <v>155</v>
      </c>
      <c r="AN11" t="s">
        <v>183</v>
      </c>
      <c r="AO11" t="s">
        <v>183</v>
      </c>
      <c r="AP11">
        <v>41.77457857142857</v>
      </c>
      <c r="AQ11">
        <v>1.9700003571428575</v>
      </c>
      <c r="AR11">
        <v>55.096207142857146</v>
      </c>
      <c r="AS11">
        <v>0.6873643928571429</v>
      </c>
      <c r="AT11">
        <v>0.14070378571428571</v>
      </c>
      <c r="AU11" t="s">
        <v>183</v>
      </c>
      <c r="AV11" t="s">
        <v>183</v>
      </c>
      <c r="AW11" t="s">
        <v>183</v>
      </c>
      <c r="AX11" t="s">
        <v>183</v>
      </c>
      <c r="AY11" t="s">
        <v>183</v>
      </c>
      <c r="AZ11">
        <v>99.668854249999995</v>
      </c>
    </row>
    <row r="12" spans="1:52" x14ac:dyDescent="0.25">
      <c r="F12">
        <v>-6.4079999999999998E-2</v>
      </c>
      <c r="G12">
        <v>-7.6969999999999997E-2</v>
      </c>
      <c r="H12">
        <v>44.837699999999998</v>
      </c>
      <c r="I12">
        <v>2.5792999999999999</v>
      </c>
      <c r="J12">
        <v>52.615699999999997</v>
      </c>
      <c r="K12">
        <v>0.48972100000000002</v>
      </c>
      <c r="L12">
        <v>0.24612600000000001</v>
      </c>
      <c r="M12">
        <v>0.19070300000000001</v>
      </c>
      <c r="N12">
        <v>0.58777100000000004</v>
      </c>
      <c r="O12">
        <v>-4.4099999999999999E-3</v>
      </c>
      <c r="P12">
        <v>0.15675700000000001</v>
      </c>
      <c r="Q12">
        <v>-2.8340000000000001E-2</v>
      </c>
      <c r="R12">
        <v>0</v>
      </c>
      <c r="S12">
        <v>101.53</v>
      </c>
      <c r="T12">
        <v>45.783799999999999</v>
      </c>
    </row>
    <row r="13" spans="1:52" x14ac:dyDescent="0.25">
      <c r="A13" t="s">
        <v>8</v>
      </c>
      <c r="F13">
        <v>-6.3960000000000003E-2</v>
      </c>
      <c r="G13">
        <v>-7.6910000000000006E-2</v>
      </c>
      <c r="H13">
        <v>41.2727</v>
      </c>
      <c r="I13">
        <v>1.7998499999999999</v>
      </c>
      <c r="J13">
        <v>55.294600000000003</v>
      </c>
      <c r="K13">
        <v>1.18188</v>
      </c>
      <c r="L13">
        <v>0.135791</v>
      </c>
      <c r="M13">
        <v>0.195692</v>
      </c>
      <c r="N13">
        <v>0.58767899999999995</v>
      </c>
      <c r="O13">
        <v>-6.0720000000000003E-2</v>
      </c>
      <c r="P13">
        <v>0.28914499999999999</v>
      </c>
      <c r="Q13">
        <v>0.15909599999999999</v>
      </c>
      <c r="R13">
        <v>0</v>
      </c>
      <c r="S13">
        <v>100.715</v>
      </c>
      <c r="T13">
        <v>45.048299999999998</v>
      </c>
      <c r="W13" s="3" t="s">
        <v>24</v>
      </c>
      <c r="X13" s="3" t="s">
        <v>25</v>
      </c>
      <c r="Y13" s="3" t="s">
        <v>26</v>
      </c>
      <c r="Z13" s="3" t="s">
        <v>27</v>
      </c>
      <c r="AA13" s="3" t="s">
        <v>28</v>
      </c>
      <c r="AB13" s="3" t="s">
        <v>29</v>
      </c>
      <c r="AC13" s="3" t="s">
        <v>30</v>
      </c>
      <c r="AD13" s="3" t="s">
        <v>31</v>
      </c>
      <c r="AE13" s="3" t="s">
        <v>32</v>
      </c>
      <c r="AF13" s="3" t="s">
        <v>33</v>
      </c>
      <c r="AG13" s="3" t="s">
        <v>34</v>
      </c>
      <c r="AH13" s="3" t="s">
        <v>35</v>
      </c>
      <c r="AI13" s="3" t="s">
        <v>37</v>
      </c>
    </row>
    <row r="14" spans="1:52" x14ac:dyDescent="0.25">
      <c r="A14" t="s">
        <v>9</v>
      </c>
      <c r="F14">
        <v>-6.3530000000000003E-2</v>
      </c>
      <c r="G14">
        <v>-7.6819999999999999E-2</v>
      </c>
      <c r="H14">
        <v>44.069200000000002</v>
      </c>
      <c r="I14">
        <v>1.9973799999999999</v>
      </c>
      <c r="J14">
        <v>54.511600000000001</v>
      </c>
      <c r="K14">
        <v>0.65303</v>
      </c>
      <c r="L14">
        <v>8.1588999999999995E-2</v>
      </c>
      <c r="M14">
        <v>4.8480000000000002E-2</v>
      </c>
      <c r="N14">
        <v>0.11851200000000001</v>
      </c>
      <c r="O14">
        <v>-3.9300000000000003E-3</v>
      </c>
      <c r="P14">
        <v>2.5895999999999999E-2</v>
      </c>
      <c r="Q14">
        <v>0.16092999999999999</v>
      </c>
      <c r="R14">
        <v>0</v>
      </c>
      <c r="S14">
        <v>101.52200000000001</v>
      </c>
      <c r="T14">
        <v>45.817999999999998</v>
      </c>
      <c r="V14" s="2" t="s">
        <v>1</v>
      </c>
      <c r="W14">
        <v>2.2741972972972969E-2</v>
      </c>
      <c r="X14">
        <v>-3.4479189189189231E-3</v>
      </c>
      <c r="Y14">
        <v>42.67357837837838</v>
      </c>
      <c r="Z14">
        <v>1.8823944864864868</v>
      </c>
      <c r="AA14">
        <v>54.584078378378379</v>
      </c>
      <c r="AB14">
        <v>0.62057402702702724</v>
      </c>
      <c r="AC14">
        <v>0.1994667837837838</v>
      </c>
      <c r="AD14">
        <v>0.11612935135135133</v>
      </c>
      <c r="AE14">
        <v>0.24604699999999999</v>
      </c>
      <c r="AF14">
        <v>1.1363864864864865E-2</v>
      </c>
      <c r="AG14">
        <v>0.10858235135135136</v>
      </c>
      <c r="AH14">
        <v>4.1661621621621684E-3</v>
      </c>
      <c r="AI14">
        <v>100.46571351351353</v>
      </c>
    </row>
    <row r="15" spans="1:52" x14ac:dyDescent="0.25">
      <c r="A15" t="s">
        <v>10</v>
      </c>
      <c r="F15">
        <v>0.14808499999999999</v>
      </c>
      <c r="G15">
        <v>-7.6770000000000005E-2</v>
      </c>
      <c r="H15">
        <v>39.762099999999997</v>
      </c>
      <c r="I15">
        <v>2.1932999999999998</v>
      </c>
      <c r="J15">
        <v>57.1126</v>
      </c>
      <c r="K15">
        <v>0.44034499999999999</v>
      </c>
      <c r="L15">
        <v>0.247062</v>
      </c>
      <c r="M15">
        <v>5.1288E-2</v>
      </c>
      <c r="N15">
        <v>0.118691</v>
      </c>
      <c r="O15">
        <v>-3.9100000000000003E-3</v>
      </c>
      <c r="P15">
        <v>0.158859</v>
      </c>
      <c r="Q15">
        <v>-2.6089999999999999E-2</v>
      </c>
      <c r="R15">
        <v>0</v>
      </c>
      <c r="S15">
        <v>100.126</v>
      </c>
      <c r="T15">
        <v>44.649500000000003</v>
      </c>
      <c r="V15" s="2" t="s">
        <v>42</v>
      </c>
      <c r="W15">
        <v>-1.4619205128205129E-2</v>
      </c>
      <c r="X15">
        <v>2.7499871794871789E-2</v>
      </c>
      <c r="Y15">
        <v>41.950387179487166</v>
      </c>
      <c r="Z15">
        <v>1.808965769230769</v>
      </c>
      <c r="AA15">
        <v>54.940953846153846</v>
      </c>
      <c r="AB15">
        <v>0.64346451282051276</v>
      </c>
      <c r="AC15">
        <v>0.31821205128205127</v>
      </c>
      <c r="AD15">
        <v>0.17643664102564097</v>
      </c>
      <c r="AE15">
        <v>0.1007268205128205</v>
      </c>
      <c r="AF15">
        <v>6.3156923076923104E-3</v>
      </c>
      <c r="AG15">
        <v>4.6795897435897425E-2</v>
      </c>
      <c r="AH15">
        <v>2.6937230769230769E-2</v>
      </c>
      <c r="AI15">
        <v>100.03203076923079</v>
      </c>
    </row>
    <row r="16" spans="1:52" x14ac:dyDescent="0.25">
      <c r="A16" t="s">
        <v>11</v>
      </c>
      <c r="F16">
        <v>0.360543</v>
      </c>
      <c r="G16">
        <v>-7.6749999999999999E-2</v>
      </c>
      <c r="H16">
        <v>42.485300000000002</v>
      </c>
      <c r="I16">
        <v>1.02345</v>
      </c>
      <c r="J16">
        <v>55.210700000000003</v>
      </c>
      <c r="K16">
        <v>0.60249799999999998</v>
      </c>
      <c r="L16">
        <v>0.24737400000000001</v>
      </c>
      <c r="M16">
        <v>4.9632999999999997E-2</v>
      </c>
      <c r="N16">
        <v>0.58985299999999996</v>
      </c>
      <c r="O16">
        <v>-6.0269999999999997E-2</v>
      </c>
      <c r="P16">
        <v>0.15928899999999999</v>
      </c>
      <c r="Q16">
        <v>0.34881600000000001</v>
      </c>
      <c r="R16">
        <v>0</v>
      </c>
      <c r="S16">
        <v>100.94</v>
      </c>
      <c r="T16">
        <v>45.366799999999998</v>
      </c>
      <c r="V16" s="2" t="s">
        <v>59</v>
      </c>
      <c r="W16">
        <v>-5.3119749999999983E-3</v>
      </c>
      <c r="X16">
        <v>-8.818575000000009E-3</v>
      </c>
      <c r="Y16">
        <v>42.2669</v>
      </c>
      <c r="Z16">
        <v>1.7564389999999999</v>
      </c>
      <c r="AA16">
        <v>55.287839999999981</v>
      </c>
      <c r="AB16">
        <v>0.52760527499999987</v>
      </c>
      <c r="AC16">
        <v>0.31262142500000001</v>
      </c>
      <c r="AD16">
        <v>0.24728034999999995</v>
      </c>
      <c r="AE16">
        <v>6.6176399999999996E-2</v>
      </c>
      <c r="AF16">
        <v>-6.5384500000000012E-3</v>
      </c>
      <c r="AG16">
        <v>7.0037450000000015E-2</v>
      </c>
      <c r="AH16">
        <v>-1.1319600000000003E-2</v>
      </c>
      <c r="AI16">
        <v>100.5029625</v>
      </c>
    </row>
    <row r="17" spans="1:35" x14ac:dyDescent="0.25">
      <c r="A17" t="s">
        <v>12</v>
      </c>
      <c r="F17">
        <v>-6.3159999999999994E-2</v>
      </c>
      <c r="G17">
        <v>0.60184199999999999</v>
      </c>
      <c r="H17">
        <v>41.078699999999998</v>
      </c>
      <c r="I17">
        <v>2.0019499999999999</v>
      </c>
      <c r="J17">
        <v>56.418599999999998</v>
      </c>
      <c r="K17">
        <v>0.65487700000000004</v>
      </c>
      <c r="L17">
        <v>-8.3710000000000007E-2</v>
      </c>
      <c r="M17">
        <v>-9.6460000000000004E-2</v>
      </c>
      <c r="N17">
        <v>0.119349</v>
      </c>
      <c r="O17">
        <v>-6.0159999999999998E-2</v>
      </c>
      <c r="P17">
        <v>0.159604</v>
      </c>
      <c r="Q17">
        <v>-0.21254000000000001</v>
      </c>
      <c r="R17">
        <v>0</v>
      </c>
      <c r="S17">
        <v>100.51900000000001</v>
      </c>
      <c r="T17">
        <v>45.215299999999999</v>
      </c>
      <c r="V17" s="2" t="s">
        <v>76</v>
      </c>
      <c r="W17">
        <v>-3.9890138888888878E-2</v>
      </c>
      <c r="X17">
        <v>-3.9067694444444447E-2</v>
      </c>
      <c r="Y17">
        <v>42.33926944444444</v>
      </c>
      <c r="Z17">
        <v>1.8144825277777779</v>
      </c>
      <c r="AA17">
        <v>55.056486111111113</v>
      </c>
      <c r="AB17">
        <v>0.64828786111111103</v>
      </c>
      <c r="AC17">
        <v>0.3133373055555555</v>
      </c>
      <c r="AD17">
        <v>0.15892977777777781</v>
      </c>
      <c r="AE17">
        <v>0.1448699722222222</v>
      </c>
      <c r="AF17">
        <v>-1.3252333333333335E-2</v>
      </c>
      <c r="AG17">
        <v>7.419088888888889E-2</v>
      </c>
      <c r="AH17">
        <v>1.5562194444444451E-2</v>
      </c>
      <c r="AI17">
        <v>100.47321944444444</v>
      </c>
    </row>
    <row r="18" spans="1:35" x14ac:dyDescent="0.25">
      <c r="A18" t="s">
        <v>13</v>
      </c>
      <c r="F18">
        <v>-6.3170000000000004E-2</v>
      </c>
      <c r="G18">
        <v>-7.6730000000000007E-2</v>
      </c>
      <c r="H18">
        <v>44.4617</v>
      </c>
      <c r="I18">
        <v>1.2221900000000001</v>
      </c>
      <c r="J18">
        <v>51.993299999999998</v>
      </c>
      <c r="K18">
        <v>0.60375400000000001</v>
      </c>
      <c r="L18">
        <v>0.24781</v>
      </c>
      <c r="M18">
        <v>0.33519900000000002</v>
      </c>
      <c r="N18">
        <v>0.59140499999999996</v>
      </c>
      <c r="O18">
        <v>-3.65E-3</v>
      </c>
      <c r="P18">
        <v>0.22640299999999999</v>
      </c>
      <c r="Q18">
        <v>-0.21259</v>
      </c>
      <c r="R18">
        <v>0</v>
      </c>
      <c r="S18">
        <v>99.325699999999998</v>
      </c>
      <c r="T18">
        <v>45.128599999999999</v>
      </c>
      <c r="V18" s="2" t="s">
        <v>92</v>
      </c>
      <c r="W18">
        <v>-2.0835555555555572E-3</v>
      </c>
      <c r="X18">
        <v>7.4011355555555547E-2</v>
      </c>
      <c r="Y18">
        <v>42.084839999999986</v>
      </c>
      <c r="Z18">
        <v>1.6661707333333333</v>
      </c>
      <c r="AA18">
        <v>55.136973333333351</v>
      </c>
      <c r="AB18">
        <v>0.56918273333333325</v>
      </c>
      <c r="AC18">
        <v>0.25759066666666669</v>
      </c>
      <c r="AD18">
        <v>0.22693675555555559</v>
      </c>
      <c r="AE18">
        <v>9.823726666666667E-2</v>
      </c>
      <c r="AF18">
        <v>-1.1224288888888887E-2</v>
      </c>
      <c r="AG18">
        <v>3.5659266666666668E-2</v>
      </c>
      <c r="AH18">
        <v>4.1274400000000017E-2</v>
      </c>
      <c r="AI18">
        <v>100.17759999999998</v>
      </c>
    </row>
    <row r="19" spans="1:35" x14ac:dyDescent="0.25">
      <c r="A19" t="s">
        <v>14</v>
      </c>
      <c r="F19">
        <v>-6.3119999999999996E-2</v>
      </c>
      <c r="G19">
        <v>-7.671E-2</v>
      </c>
      <c r="H19">
        <v>41.130800000000001</v>
      </c>
      <c r="I19">
        <v>1.8042800000000001</v>
      </c>
      <c r="J19">
        <v>57.7879</v>
      </c>
      <c r="K19">
        <v>0.442554</v>
      </c>
      <c r="L19">
        <v>0.24776400000000001</v>
      </c>
      <c r="M19">
        <v>0.19899</v>
      </c>
      <c r="N19">
        <v>-0.11636000000000001</v>
      </c>
      <c r="O19">
        <v>-6.0139999999999999E-2</v>
      </c>
      <c r="P19">
        <v>9.3521000000000007E-2</v>
      </c>
      <c r="Q19">
        <v>0.162329</v>
      </c>
      <c r="R19">
        <v>0</v>
      </c>
      <c r="S19">
        <v>101.55200000000001</v>
      </c>
      <c r="T19">
        <v>45.5274</v>
      </c>
      <c r="V19" s="2" t="s">
        <v>108</v>
      </c>
      <c r="W19">
        <v>3.1854849999999997E-2</v>
      </c>
      <c r="X19">
        <v>8.2715749999999963E-3</v>
      </c>
      <c r="Y19">
        <v>41.9069425</v>
      </c>
      <c r="Z19">
        <v>1.7085621749999997</v>
      </c>
      <c r="AA19">
        <v>55.537287499999991</v>
      </c>
      <c r="AB19">
        <v>0.31536054999999996</v>
      </c>
      <c r="AC19">
        <v>0.42209839999999998</v>
      </c>
      <c r="AD19">
        <v>0.13035402500000001</v>
      </c>
      <c r="AE19">
        <v>7.5937249999999939E-3</v>
      </c>
      <c r="AF19">
        <v>9.1330499999999985E-3</v>
      </c>
      <c r="AG19">
        <v>4.2177049999999987E-2</v>
      </c>
      <c r="AH19">
        <v>-1.0796099999999998E-2</v>
      </c>
      <c r="AI19">
        <v>100.1088225</v>
      </c>
    </row>
    <row r="20" spans="1:35" x14ac:dyDescent="0.25">
      <c r="A20" t="s">
        <v>15</v>
      </c>
      <c r="F20">
        <v>-6.3500000000000001E-2</v>
      </c>
      <c r="G20">
        <v>-7.6810000000000003E-2</v>
      </c>
      <c r="H20">
        <v>43.055199999999999</v>
      </c>
      <c r="I20">
        <v>2.0009399999999999</v>
      </c>
      <c r="J20">
        <v>53.910499999999999</v>
      </c>
      <c r="K20">
        <v>0.91952599999999995</v>
      </c>
      <c r="L20">
        <v>0.30235499999999998</v>
      </c>
      <c r="M20">
        <v>0.19358600000000001</v>
      </c>
      <c r="N20">
        <v>0.118633</v>
      </c>
      <c r="O20">
        <v>0.108935</v>
      </c>
      <c r="P20">
        <v>9.2304999999999998E-2</v>
      </c>
      <c r="Q20">
        <v>-0.21365999999999999</v>
      </c>
      <c r="R20">
        <v>0</v>
      </c>
      <c r="S20">
        <v>100.348</v>
      </c>
      <c r="T20">
        <v>45.2211</v>
      </c>
      <c r="V20" s="2" t="s">
        <v>123</v>
      </c>
      <c r="W20">
        <v>3.9195806451612906E-2</v>
      </c>
      <c r="X20">
        <v>1.075306451612903E-2</v>
      </c>
      <c r="Y20">
        <v>42.33871612903225</v>
      </c>
      <c r="Z20">
        <v>1.8607630322580646</v>
      </c>
      <c r="AA20">
        <v>54.215090322580657</v>
      </c>
      <c r="AB20">
        <v>0.67622109677419362</v>
      </c>
      <c r="AC20">
        <v>0.2740524838709677</v>
      </c>
      <c r="AD20">
        <v>0.28202425806451614</v>
      </c>
      <c r="AE20">
        <v>0.14913487096774186</v>
      </c>
      <c r="AF20">
        <v>1.6201032258064515E-2</v>
      </c>
      <c r="AG20">
        <v>3.0515838709677431E-2</v>
      </c>
      <c r="AH20">
        <v>-1.3916967741935484E-2</v>
      </c>
      <c r="AI20">
        <v>99.878754838709668</v>
      </c>
    </row>
    <row r="21" spans="1:35" x14ac:dyDescent="0.25">
      <c r="A21" t="s">
        <v>16</v>
      </c>
      <c r="F21">
        <v>-6.3500000000000001E-2</v>
      </c>
      <c r="G21">
        <v>-7.6810000000000003E-2</v>
      </c>
      <c r="H21">
        <v>42.162700000000001</v>
      </c>
      <c r="I21">
        <v>1.8039799999999999</v>
      </c>
      <c r="J21">
        <v>54.663899999999998</v>
      </c>
      <c r="K21">
        <v>0.653559</v>
      </c>
      <c r="L21">
        <v>0.19198100000000001</v>
      </c>
      <c r="M21">
        <v>-9.6829999999999999E-2</v>
      </c>
      <c r="N21">
        <v>0.35414600000000002</v>
      </c>
      <c r="O21">
        <v>0.165407</v>
      </c>
      <c r="P21">
        <v>9.2301999999999995E-2</v>
      </c>
      <c r="Q21">
        <v>-2.6370000000000001E-2</v>
      </c>
      <c r="R21">
        <v>0</v>
      </c>
      <c r="S21">
        <v>99.824399999999997</v>
      </c>
      <c r="T21">
        <v>44.851599999999998</v>
      </c>
      <c r="V21" s="2" t="s">
        <v>139</v>
      </c>
      <c r="W21">
        <v>-1.3649099999999999E-2</v>
      </c>
      <c r="X21">
        <v>-8.9500000000000031E-3</v>
      </c>
      <c r="Y21">
        <v>41.959690000000002</v>
      </c>
      <c r="Z21">
        <v>1.8228870666666663</v>
      </c>
      <c r="AA21">
        <v>54.900570000000002</v>
      </c>
      <c r="AB21">
        <v>0.74614036666666661</v>
      </c>
      <c r="AC21">
        <v>0.22325746666666665</v>
      </c>
      <c r="AD21">
        <v>0.195132</v>
      </c>
      <c r="AE21">
        <v>0.16567679999999999</v>
      </c>
      <c r="AF21">
        <v>-3.8997333333333308E-3</v>
      </c>
      <c r="AG21">
        <v>5.0414266666666673E-2</v>
      </c>
      <c r="AH21">
        <v>4.2524399999999997E-2</v>
      </c>
      <c r="AI21">
        <v>100.07979666666668</v>
      </c>
    </row>
    <row r="22" spans="1:35" x14ac:dyDescent="0.25">
      <c r="A22" t="s">
        <v>17</v>
      </c>
      <c r="F22">
        <v>0.15021999999999999</v>
      </c>
      <c r="G22">
        <v>0.60242700000000005</v>
      </c>
      <c r="H22">
        <v>44.587699999999998</v>
      </c>
      <c r="I22">
        <v>1.80257</v>
      </c>
      <c r="J22">
        <v>51.487099999999998</v>
      </c>
      <c r="K22">
        <v>0.65327000000000002</v>
      </c>
      <c r="L22">
        <v>8.1527000000000002E-2</v>
      </c>
      <c r="M22">
        <v>-9.6960000000000005E-2</v>
      </c>
      <c r="N22">
        <v>0.118382</v>
      </c>
      <c r="O22">
        <v>0.10902100000000001</v>
      </c>
      <c r="P22">
        <v>0.29137800000000003</v>
      </c>
      <c r="Q22">
        <v>0.16061300000000001</v>
      </c>
      <c r="R22">
        <v>0</v>
      </c>
      <c r="S22">
        <v>99.947199999999995</v>
      </c>
      <c r="T22">
        <v>45.344999999999999</v>
      </c>
      <c r="V22" s="2" t="s">
        <v>155</v>
      </c>
      <c r="W22">
        <v>9.5513285714285717E-2</v>
      </c>
      <c r="X22">
        <v>4.4256535714285714E-2</v>
      </c>
      <c r="Y22">
        <v>41.77457857142857</v>
      </c>
      <c r="Z22">
        <v>1.9700003571428575</v>
      </c>
      <c r="AA22">
        <v>55.096207142857146</v>
      </c>
      <c r="AB22">
        <v>0.6873643928571429</v>
      </c>
      <c r="AC22">
        <v>0.14070378571428571</v>
      </c>
      <c r="AD22">
        <v>0.12719814285714287</v>
      </c>
      <c r="AE22">
        <v>0.18583639285714285</v>
      </c>
      <c r="AF22">
        <v>-9.8764999999999999E-3</v>
      </c>
      <c r="AG22">
        <v>4.520403571428571E-2</v>
      </c>
      <c r="AH22">
        <v>3.3945750000000004E-2</v>
      </c>
      <c r="AI22">
        <v>100.19090000000001</v>
      </c>
    </row>
    <row r="23" spans="1:35" x14ac:dyDescent="0.25">
      <c r="A23" t="s">
        <v>18</v>
      </c>
      <c r="F23">
        <v>-6.3310000000000005E-2</v>
      </c>
      <c r="G23">
        <v>-7.6740000000000003E-2</v>
      </c>
      <c r="H23">
        <v>44.395400000000002</v>
      </c>
      <c r="I23">
        <v>1.41543</v>
      </c>
      <c r="J23">
        <v>54.581400000000002</v>
      </c>
      <c r="K23">
        <v>0.44265199999999999</v>
      </c>
      <c r="L23">
        <v>8.1985000000000002E-2</v>
      </c>
      <c r="M23">
        <v>4.8520000000000001E-2</v>
      </c>
      <c r="N23">
        <v>0.59070699999999998</v>
      </c>
      <c r="O23">
        <v>0.165854</v>
      </c>
      <c r="P23">
        <v>9.3143000000000004E-2</v>
      </c>
      <c r="Q23">
        <v>-2.5499999999999998E-2</v>
      </c>
      <c r="R23">
        <v>0</v>
      </c>
      <c r="S23">
        <v>101.65</v>
      </c>
      <c r="T23">
        <v>45.945900000000002</v>
      </c>
    </row>
    <row r="24" spans="1:35" x14ac:dyDescent="0.25">
      <c r="A24" t="s">
        <v>19</v>
      </c>
      <c r="F24">
        <v>0.14727599999999999</v>
      </c>
      <c r="G24">
        <v>-7.6609999999999998E-2</v>
      </c>
      <c r="H24">
        <v>42.591900000000003</v>
      </c>
      <c r="I24">
        <v>1.02847</v>
      </c>
      <c r="J24">
        <v>55.664499999999997</v>
      </c>
      <c r="K24">
        <v>0.87341100000000005</v>
      </c>
      <c r="L24">
        <v>0.24832699999999999</v>
      </c>
      <c r="M24">
        <v>-9.6000000000000002E-2</v>
      </c>
      <c r="N24">
        <v>0.120337</v>
      </c>
      <c r="O24">
        <v>-3.3700000000000002E-3</v>
      </c>
      <c r="P24">
        <v>0.22761899999999999</v>
      </c>
      <c r="Q24">
        <v>-0.21138000000000001</v>
      </c>
      <c r="R24">
        <v>0</v>
      </c>
      <c r="S24">
        <v>100.515</v>
      </c>
      <c r="T24">
        <v>45.378300000000003</v>
      </c>
      <c r="V24" s="2" t="s">
        <v>41</v>
      </c>
    </row>
    <row r="25" spans="1:35" x14ac:dyDescent="0.25">
      <c r="A25" t="s">
        <v>20</v>
      </c>
      <c r="F25">
        <v>-6.2880000000000005E-2</v>
      </c>
      <c r="G25">
        <v>0.601603</v>
      </c>
      <c r="H25">
        <v>39.986699999999999</v>
      </c>
      <c r="I25">
        <v>1.02755</v>
      </c>
      <c r="J25">
        <v>56.064</v>
      </c>
      <c r="K25">
        <v>0.60513300000000003</v>
      </c>
      <c r="L25">
        <v>0.24812600000000001</v>
      </c>
      <c r="M25">
        <v>5.1034000000000003E-2</v>
      </c>
      <c r="N25">
        <v>0.59197200000000005</v>
      </c>
      <c r="O25">
        <v>5.3030000000000001E-2</v>
      </c>
      <c r="P25">
        <v>2.7649E-2</v>
      </c>
      <c r="Q25">
        <v>-0.21171999999999999</v>
      </c>
      <c r="R25">
        <v>0</v>
      </c>
      <c r="S25">
        <v>98.982200000000006</v>
      </c>
      <c r="T25">
        <v>44.497399999999999</v>
      </c>
      <c r="V25" s="2"/>
      <c r="W25" s="3" t="s">
        <v>171</v>
      </c>
      <c r="X25" s="3" t="s">
        <v>172</v>
      </c>
      <c r="Y25" s="3"/>
      <c r="Z25" s="3"/>
      <c r="AA25" s="3"/>
      <c r="AB25" s="3" t="s">
        <v>173</v>
      </c>
      <c r="AC25" s="3" t="s">
        <v>174</v>
      </c>
      <c r="AD25" s="3" t="s">
        <v>175</v>
      </c>
      <c r="AE25" s="3" t="s">
        <v>176</v>
      </c>
      <c r="AF25" s="3" t="s">
        <v>177</v>
      </c>
      <c r="AG25" s="3" t="s">
        <v>178</v>
      </c>
      <c r="AH25" s="3" t="s">
        <v>179</v>
      </c>
    </row>
    <row r="26" spans="1:35" x14ac:dyDescent="0.25">
      <c r="A26" t="s">
        <v>21</v>
      </c>
      <c r="F26">
        <v>0.14943000000000001</v>
      </c>
      <c r="G26">
        <v>-7.6840000000000006E-2</v>
      </c>
      <c r="H26">
        <v>43.679200000000002</v>
      </c>
      <c r="I26">
        <v>2.19428</v>
      </c>
      <c r="J26">
        <v>54.361699999999999</v>
      </c>
      <c r="K26">
        <v>0.59887699999999999</v>
      </c>
      <c r="L26">
        <v>0.24687500000000001</v>
      </c>
      <c r="M26">
        <v>4.8328999999999997E-2</v>
      </c>
      <c r="N26">
        <v>0.58940700000000001</v>
      </c>
      <c r="O26">
        <v>-4.0499999999999998E-3</v>
      </c>
      <c r="P26">
        <v>-4.0849999999999997E-2</v>
      </c>
      <c r="Q26">
        <v>-0.21404999999999999</v>
      </c>
      <c r="R26">
        <v>0</v>
      </c>
      <c r="S26">
        <v>101.532</v>
      </c>
      <c r="T26">
        <v>45.678600000000003</v>
      </c>
      <c r="V26" s="2" t="s">
        <v>182</v>
      </c>
      <c r="W26">
        <v>0.38500000000000001</v>
      </c>
      <c r="X26">
        <v>0.19900000000000001</v>
      </c>
      <c r="AB26">
        <v>0.158</v>
      </c>
      <c r="AC26">
        <v>9.7000000000000003E-2</v>
      </c>
      <c r="AD26">
        <v>0.126</v>
      </c>
      <c r="AE26">
        <v>0.25700000000000001</v>
      </c>
      <c r="AF26">
        <v>0.216</v>
      </c>
      <c r="AG26">
        <v>0.128</v>
      </c>
      <c r="AH26">
        <v>0.315</v>
      </c>
    </row>
    <row r="27" spans="1:35" x14ac:dyDescent="0.25">
      <c r="A27" t="s">
        <v>22</v>
      </c>
      <c r="F27">
        <v>0.14704500000000001</v>
      </c>
      <c r="G27">
        <v>-7.6619999999999994E-2</v>
      </c>
      <c r="H27">
        <v>39.968000000000004</v>
      </c>
      <c r="I27">
        <v>1.4157200000000001</v>
      </c>
      <c r="J27">
        <v>57.208599999999997</v>
      </c>
      <c r="K27">
        <v>0.44440000000000002</v>
      </c>
      <c r="L27">
        <v>0.24823700000000001</v>
      </c>
      <c r="M27">
        <v>0.64357600000000004</v>
      </c>
      <c r="N27">
        <v>-0.11570999999999999</v>
      </c>
      <c r="O27">
        <v>-5.994E-2</v>
      </c>
      <c r="P27">
        <v>2.7814999999999999E-2</v>
      </c>
      <c r="Q27">
        <v>0.16331200000000001</v>
      </c>
      <c r="R27">
        <v>0</v>
      </c>
      <c r="S27">
        <v>100.014</v>
      </c>
      <c r="T27">
        <v>44.83</v>
      </c>
      <c r="V27" s="2"/>
    </row>
    <row r="28" spans="1:35" x14ac:dyDescent="0.25">
      <c r="F28">
        <v>-6.3810000000000006E-2</v>
      </c>
      <c r="G28">
        <v>-7.6910000000000006E-2</v>
      </c>
      <c r="H28">
        <v>42.229300000000002</v>
      </c>
      <c r="I28">
        <v>2.3842300000000001</v>
      </c>
      <c r="J28">
        <v>53.628799999999998</v>
      </c>
      <c r="K28">
        <v>0.437967</v>
      </c>
      <c r="L28">
        <v>0.41184599999999999</v>
      </c>
      <c r="M28">
        <v>4.8371999999999998E-2</v>
      </c>
      <c r="N28">
        <v>0.117656</v>
      </c>
      <c r="O28">
        <v>-4.2700000000000004E-3</v>
      </c>
      <c r="P28">
        <v>0.29025699999999999</v>
      </c>
      <c r="Q28">
        <v>0.159496</v>
      </c>
      <c r="R28">
        <v>0</v>
      </c>
      <c r="S28">
        <v>99.562899999999999</v>
      </c>
      <c r="T28">
        <v>44.705199999999998</v>
      </c>
      <c r="V28" s="3" t="s">
        <v>180</v>
      </c>
      <c r="W28" s="5">
        <v>1.34798</v>
      </c>
      <c r="X28" s="5">
        <v>2.2914099999999999</v>
      </c>
      <c r="Y28" s="5"/>
      <c r="Z28" s="5"/>
      <c r="AA28" s="5"/>
      <c r="AB28" s="5">
        <v>1.46157</v>
      </c>
      <c r="AC28" s="5">
        <v>1.3992</v>
      </c>
      <c r="AD28" s="5">
        <v>1.88948</v>
      </c>
      <c r="AE28" s="5">
        <v>1.2912399999999999</v>
      </c>
      <c r="AF28" s="5">
        <v>1.20459</v>
      </c>
      <c r="AG28" s="5">
        <v>1.6680600000000001</v>
      </c>
      <c r="AH28" s="5">
        <v>1.2725299999999999</v>
      </c>
    </row>
    <row r="29" spans="1:35" x14ac:dyDescent="0.25">
      <c r="F29">
        <v>-6.2740000000000004E-2</v>
      </c>
      <c r="G29">
        <v>-7.6630000000000004E-2</v>
      </c>
      <c r="H29">
        <v>45.601799999999997</v>
      </c>
      <c r="I29">
        <v>1.2239100000000001</v>
      </c>
      <c r="J29">
        <v>52.8461</v>
      </c>
      <c r="K29">
        <v>0.28545500000000001</v>
      </c>
      <c r="L29">
        <v>0.30417899999999998</v>
      </c>
      <c r="M29">
        <v>0.335592</v>
      </c>
      <c r="N29">
        <v>0.35663</v>
      </c>
      <c r="O29">
        <v>-3.3E-3</v>
      </c>
      <c r="P29">
        <v>-0.10489999999999999</v>
      </c>
      <c r="Q29">
        <v>-0.21135999999999999</v>
      </c>
      <c r="R29">
        <v>0</v>
      </c>
      <c r="S29">
        <v>100.495</v>
      </c>
      <c r="T29">
        <v>45.805300000000003</v>
      </c>
      <c r="V29" s="2"/>
    </row>
    <row r="30" spans="1:35" x14ac:dyDescent="0.25">
      <c r="F30">
        <v>0.14936099999999999</v>
      </c>
      <c r="G30">
        <v>-7.6819999999999999E-2</v>
      </c>
      <c r="H30">
        <v>43.009900000000002</v>
      </c>
      <c r="I30">
        <v>1.99682</v>
      </c>
      <c r="J30">
        <v>54.346800000000002</v>
      </c>
      <c r="K30">
        <v>0.49332900000000002</v>
      </c>
      <c r="L30">
        <v>0.13667299999999999</v>
      </c>
      <c r="M30">
        <v>0.194323</v>
      </c>
      <c r="N30">
        <v>0.11841699999999999</v>
      </c>
      <c r="O30">
        <v>5.2479999999999999E-2</v>
      </c>
      <c r="P30">
        <v>0.29139199999999998</v>
      </c>
      <c r="Q30">
        <v>0.160721</v>
      </c>
      <c r="R30">
        <v>0</v>
      </c>
      <c r="S30">
        <v>100.873</v>
      </c>
      <c r="T30">
        <v>45.392899999999997</v>
      </c>
      <c r="V30" s="2"/>
      <c r="W30" s="3" t="s">
        <v>24</v>
      </c>
      <c r="X30" s="3" t="s">
        <v>25</v>
      </c>
      <c r="Y30" s="3"/>
      <c r="Z30" s="3"/>
      <c r="AA30" s="3"/>
      <c r="AB30" s="3" t="s">
        <v>29</v>
      </c>
      <c r="AC30" s="3" t="s">
        <v>30</v>
      </c>
      <c r="AD30" s="3" t="s">
        <v>31</v>
      </c>
      <c r="AE30" s="3" t="s">
        <v>32</v>
      </c>
      <c r="AF30" s="3" t="s">
        <v>33</v>
      </c>
      <c r="AG30" s="3" t="s">
        <v>34</v>
      </c>
      <c r="AH30" s="3" t="s">
        <v>35</v>
      </c>
    </row>
    <row r="31" spans="1:35" x14ac:dyDescent="0.25">
      <c r="F31">
        <v>-6.2600000000000003E-2</v>
      </c>
      <c r="G31">
        <v>-7.6579999999999995E-2</v>
      </c>
      <c r="H31">
        <v>44.895899999999997</v>
      </c>
      <c r="I31">
        <v>1.02878</v>
      </c>
      <c r="J31">
        <v>52.6297</v>
      </c>
      <c r="K31">
        <v>0.44711400000000001</v>
      </c>
      <c r="L31">
        <v>8.3082000000000003E-2</v>
      </c>
      <c r="M31">
        <v>4.8589E-2</v>
      </c>
      <c r="N31">
        <v>-0.11519</v>
      </c>
      <c r="O31">
        <v>5.3560999999999998E-2</v>
      </c>
      <c r="P31">
        <v>-3.7780000000000001E-2</v>
      </c>
      <c r="Q31">
        <v>-2.3040000000000001E-2</v>
      </c>
      <c r="R31">
        <v>0</v>
      </c>
      <c r="S31">
        <v>98.871499999999997</v>
      </c>
      <c r="T31">
        <v>45.123399999999997</v>
      </c>
      <c r="V31" s="2" t="s">
        <v>182</v>
      </c>
      <c r="W31" s="6">
        <f>W26*W28</f>
        <v>0.51897229999999994</v>
      </c>
      <c r="X31" s="6">
        <f t="shared" ref="X31:AH31" si="0">X26*X28</f>
        <v>0.45599059000000003</v>
      </c>
      <c r="Y31" s="6"/>
      <c r="Z31" s="6"/>
      <c r="AA31" s="6"/>
      <c r="AB31" s="6">
        <f t="shared" si="0"/>
        <v>0.23092806000000002</v>
      </c>
      <c r="AC31" s="6">
        <f t="shared" si="0"/>
        <v>0.13572239999999999</v>
      </c>
      <c r="AD31" s="6">
        <f t="shared" si="0"/>
        <v>0.23807448</v>
      </c>
      <c r="AE31" s="6">
        <f>AE26*AE28</f>
        <v>0.33184868000000001</v>
      </c>
      <c r="AF31" s="6">
        <f t="shared" si="0"/>
        <v>0.26019144</v>
      </c>
      <c r="AG31" s="6">
        <f t="shared" si="0"/>
        <v>0.21351168000000001</v>
      </c>
      <c r="AH31" s="6">
        <f t="shared" si="0"/>
        <v>0.40084694999999998</v>
      </c>
    </row>
    <row r="32" spans="1:35" x14ac:dyDescent="0.25">
      <c r="F32">
        <v>0.149421</v>
      </c>
      <c r="G32">
        <v>-7.6759999999999995E-2</v>
      </c>
      <c r="H32">
        <v>41.1111</v>
      </c>
      <c r="I32">
        <v>2.5787499999999999</v>
      </c>
      <c r="J32">
        <v>55.714100000000002</v>
      </c>
      <c r="K32">
        <v>0.64995700000000001</v>
      </c>
      <c r="L32">
        <v>0.191357</v>
      </c>
      <c r="M32">
        <v>0.34342200000000001</v>
      </c>
      <c r="N32">
        <v>-0.11763</v>
      </c>
      <c r="O32">
        <v>5.2193000000000003E-2</v>
      </c>
      <c r="P32">
        <v>0.15762000000000001</v>
      </c>
      <c r="Q32">
        <v>0.15976799999999999</v>
      </c>
      <c r="R32">
        <v>0</v>
      </c>
      <c r="S32">
        <v>100.913</v>
      </c>
      <c r="T32">
        <v>45.0824</v>
      </c>
      <c r="V32" s="2"/>
    </row>
    <row r="33" spans="1:35" x14ac:dyDescent="0.25">
      <c r="F33">
        <v>0.14909600000000001</v>
      </c>
      <c r="G33">
        <v>-7.6609999999999998E-2</v>
      </c>
      <c r="H33">
        <v>44.857599999999998</v>
      </c>
      <c r="I33">
        <v>1.2199199999999999</v>
      </c>
      <c r="J33">
        <v>52.280999999999999</v>
      </c>
      <c r="K33">
        <v>0.28331800000000001</v>
      </c>
      <c r="L33">
        <v>2.6866999999999999E-2</v>
      </c>
      <c r="M33">
        <v>-9.6540000000000001E-2</v>
      </c>
      <c r="N33">
        <v>0.59086000000000005</v>
      </c>
      <c r="O33">
        <v>-3.6099999999999999E-3</v>
      </c>
      <c r="P33">
        <v>2.6995999999999999E-2</v>
      </c>
      <c r="Q33">
        <v>0.16228300000000001</v>
      </c>
      <c r="R33">
        <v>0</v>
      </c>
      <c r="S33">
        <v>99.421099999999996</v>
      </c>
      <c r="T33">
        <v>45.140799999999999</v>
      </c>
      <c r="V33" s="2"/>
      <c r="W33" s="3" t="s">
        <v>24</v>
      </c>
      <c r="X33" s="3" t="s">
        <v>25</v>
      </c>
      <c r="Y33" s="3"/>
      <c r="Z33" s="3"/>
      <c r="AA33" s="3"/>
      <c r="AB33" s="3" t="s">
        <v>29</v>
      </c>
      <c r="AC33" s="3" t="s">
        <v>30</v>
      </c>
      <c r="AD33" s="3" t="s">
        <v>31</v>
      </c>
      <c r="AE33" s="3" t="s">
        <v>32</v>
      </c>
      <c r="AF33" s="3" t="s">
        <v>33</v>
      </c>
      <c r="AG33" s="3" t="s">
        <v>34</v>
      </c>
      <c r="AH33" s="3" t="s">
        <v>35</v>
      </c>
    </row>
    <row r="34" spans="1:35" x14ac:dyDescent="0.25">
      <c r="F34">
        <v>-6.4299999999999996E-2</v>
      </c>
      <c r="G34">
        <v>-7.6920000000000002E-2</v>
      </c>
      <c r="H34">
        <v>44.725499999999997</v>
      </c>
      <c r="I34">
        <v>2.7691599999999998</v>
      </c>
      <c r="J34">
        <v>52.388300000000001</v>
      </c>
      <c r="K34">
        <v>1.0706800000000001</v>
      </c>
      <c r="L34">
        <v>0.245813</v>
      </c>
      <c r="M34">
        <v>0.19057299999999999</v>
      </c>
      <c r="N34">
        <v>-0.11855</v>
      </c>
      <c r="O34">
        <v>-4.5799999999999999E-3</v>
      </c>
      <c r="P34">
        <v>2.359E-2</v>
      </c>
      <c r="Q34">
        <v>0.34504400000000002</v>
      </c>
      <c r="R34">
        <v>0</v>
      </c>
      <c r="S34">
        <v>101.494</v>
      </c>
      <c r="T34">
        <v>45.726700000000001</v>
      </c>
      <c r="V34" s="2" t="s">
        <v>1</v>
      </c>
      <c r="W34" t="str">
        <f>IF(W14&lt;W$31,"Below Detection",W14)</f>
        <v>Below Detection</v>
      </c>
      <c r="X34" t="str">
        <f t="shared" ref="X34:AG34" si="1">IF(X14&lt;X$31,"Below Detection",X14)</f>
        <v>Below Detection</v>
      </c>
      <c r="AB34">
        <f t="shared" si="1"/>
        <v>0.62057402702702724</v>
      </c>
      <c r="AC34">
        <f t="shared" si="1"/>
        <v>0.1994667837837838</v>
      </c>
      <c r="AD34" t="str">
        <f t="shared" si="1"/>
        <v>Below Detection</v>
      </c>
      <c r="AE34" t="str">
        <f t="shared" si="1"/>
        <v>Below Detection</v>
      </c>
      <c r="AF34" t="str">
        <f t="shared" si="1"/>
        <v>Below Detection</v>
      </c>
      <c r="AG34" t="str">
        <f t="shared" si="1"/>
        <v>Below Detection</v>
      </c>
      <c r="AH34" t="str">
        <f>IF(AH14&lt;AH$31,"Below Detection",AH14)</f>
        <v>Below Detection</v>
      </c>
    </row>
    <row r="35" spans="1:35" x14ac:dyDescent="0.25">
      <c r="F35">
        <v>-6.3060000000000005E-2</v>
      </c>
      <c r="G35">
        <v>-7.6660000000000006E-2</v>
      </c>
      <c r="H35">
        <v>42.738599999999998</v>
      </c>
      <c r="I35">
        <v>1.6131899999999999</v>
      </c>
      <c r="J35">
        <v>55.700400000000002</v>
      </c>
      <c r="K35">
        <v>0.976858</v>
      </c>
      <c r="L35">
        <v>0.19270399999999999</v>
      </c>
      <c r="M35">
        <v>0.34172000000000002</v>
      </c>
      <c r="N35">
        <v>-0.11618000000000001</v>
      </c>
      <c r="O35">
        <v>5.2942000000000003E-2</v>
      </c>
      <c r="P35">
        <v>9.3742000000000006E-2</v>
      </c>
      <c r="Q35">
        <v>-0.21217</v>
      </c>
      <c r="R35">
        <v>0</v>
      </c>
      <c r="S35">
        <v>101.242</v>
      </c>
      <c r="T35">
        <v>45.671900000000001</v>
      </c>
      <c r="V35" s="2" t="s">
        <v>42</v>
      </c>
      <c r="W35" t="str">
        <f t="shared" ref="W35:X35" si="2">IF(W15&lt;W$31,"Below Detection",W15)</f>
        <v>Below Detection</v>
      </c>
      <c r="X35" t="str">
        <f t="shared" si="2"/>
        <v>Below Detection</v>
      </c>
      <c r="AB35">
        <f t="shared" ref="AB35:AH35" si="3">IF(AB15&lt;AB$31,"Below Detection",AB15)</f>
        <v>0.64346451282051276</v>
      </c>
      <c r="AC35">
        <f t="shared" si="3"/>
        <v>0.31821205128205127</v>
      </c>
      <c r="AD35" t="str">
        <f t="shared" si="3"/>
        <v>Below Detection</v>
      </c>
      <c r="AE35" t="str">
        <f t="shared" si="3"/>
        <v>Below Detection</v>
      </c>
      <c r="AF35" t="str">
        <f t="shared" si="3"/>
        <v>Below Detection</v>
      </c>
      <c r="AG35" t="str">
        <f t="shared" si="3"/>
        <v>Below Detection</v>
      </c>
      <c r="AH35" t="str">
        <f t="shared" si="3"/>
        <v>Below Detection</v>
      </c>
    </row>
    <row r="36" spans="1:35" x14ac:dyDescent="0.25">
      <c r="F36">
        <v>-6.3250000000000001E-2</v>
      </c>
      <c r="G36">
        <v>-7.671E-2</v>
      </c>
      <c r="H36">
        <v>43.141100000000002</v>
      </c>
      <c r="I36">
        <v>0.83075600000000005</v>
      </c>
      <c r="J36">
        <v>55.785899999999998</v>
      </c>
      <c r="K36">
        <v>0.65734999999999999</v>
      </c>
      <c r="L36">
        <v>0.413109</v>
      </c>
      <c r="M36">
        <v>-9.6560000000000007E-2</v>
      </c>
      <c r="N36">
        <v>0.82668699999999995</v>
      </c>
      <c r="O36">
        <v>5.2693999999999998E-2</v>
      </c>
      <c r="P36">
        <v>0.35901699999999998</v>
      </c>
      <c r="Q36">
        <v>-2.5479999999999999E-2</v>
      </c>
      <c r="R36">
        <v>0</v>
      </c>
      <c r="S36">
        <v>101.80500000000001</v>
      </c>
      <c r="T36">
        <v>45.860300000000002</v>
      </c>
      <c r="V36" s="2" t="s">
        <v>59</v>
      </c>
      <c r="W36" t="str">
        <f t="shared" ref="W36:X36" si="4">IF(W16&lt;W$31,"Below Detection",W16)</f>
        <v>Below Detection</v>
      </c>
      <c r="X36" t="str">
        <f t="shared" si="4"/>
        <v>Below Detection</v>
      </c>
      <c r="AB36">
        <f t="shared" ref="AB36:AH36" si="5">IF(AB16&lt;AB$31,"Below Detection",AB16)</f>
        <v>0.52760527499999987</v>
      </c>
      <c r="AC36">
        <f t="shared" si="5"/>
        <v>0.31262142500000001</v>
      </c>
      <c r="AD36">
        <f t="shared" si="5"/>
        <v>0.24728034999999995</v>
      </c>
      <c r="AE36" t="str">
        <f t="shared" si="5"/>
        <v>Below Detection</v>
      </c>
      <c r="AF36" t="str">
        <f t="shared" si="5"/>
        <v>Below Detection</v>
      </c>
      <c r="AG36" t="str">
        <f t="shared" si="5"/>
        <v>Below Detection</v>
      </c>
      <c r="AH36" t="str">
        <f t="shared" si="5"/>
        <v>Below Detection</v>
      </c>
    </row>
    <row r="37" spans="1:35" x14ac:dyDescent="0.25">
      <c r="F37">
        <v>-6.2920000000000004E-2</v>
      </c>
      <c r="G37">
        <v>-7.6630000000000004E-2</v>
      </c>
      <c r="H37">
        <v>43.049399999999999</v>
      </c>
      <c r="I37">
        <v>1.6124499999999999</v>
      </c>
      <c r="J37">
        <v>54.792900000000003</v>
      </c>
      <c r="K37">
        <v>0.49756099999999998</v>
      </c>
      <c r="L37">
        <v>2.7172999999999999E-2</v>
      </c>
      <c r="M37">
        <v>-9.6170000000000005E-2</v>
      </c>
      <c r="N37">
        <v>-0.11593000000000001</v>
      </c>
      <c r="O37">
        <v>-3.4199999999999999E-3</v>
      </c>
      <c r="P37">
        <v>2.7744999999999999E-2</v>
      </c>
      <c r="Q37">
        <v>-2.4209999999999999E-2</v>
      </c>
      <c r="R37">
        <v>0</v>
      </c>
      <c r="S37">
        <v>99.627899999999997</v>
      </c>
      <c r="T37">
        <v>45.076599999999999</v>
      </c>
      <c r="V37" s="2" t="s">
        <v>76</v>
      </c>
      <c r="W37" t="str">
        <f t="shared" ref="W37:X37" si="6">IF(W17&lt;W$31,"Below Detection",W17)</f>
        <v>Below Detection</v>
      </c>
      <c r="X37" t="str">
        <f t="shared" si="6"/>
        <v>Below Detection</v>
      </c>
      <c r="AB37">
        <f t="shared" ref="AB37:AH37" si="7">IF(AB17&lt;AB$31,"Below Detection",AB17)</f>
        <v>0.64828786111111103</v>
      </c>
      <c r="AC37">
        <f t="shared" si="7"/>
        <v>0.3133373055555555</v>
      </c>
      <c r="AD37" t="str">
        <f t="shared" si="7"/>
        <v>Below Detection</v>
      </c>
      <c r="AE37" t="str">
        <f t="shared" si="7"/>
        <v>Below Detection</v>
      </c>
      <c r="AF37" t="str">
        <f t="shared" si="7"/>
        <v>Below Detection</v>
      </c>
      <c r="AG37" t="str">
        <f t="shared" si="7"/>
        <v>Below Detection</v>
      </c>
      <c r="AH37" t="str">
        <f t="shared" si="7"/>
        <v>Below Detection</v>
      </c>
    </row>
    <row r="38" spans="1:35" x14ac:dyDescent="0.25">
      <c r="F38">
        <v>-6.3930000000000001E-2</v>
      </c>
      <c r="G38">
        <v>-7.6929999999999998E-2</v>
      </c>
      <c r="H38">
        <v>39.892699999999998</v>
      </c>
      <c r="I38">
        <v>2.9684400000000002</v>
      </c>
      <c r="J38">
        <v>55.542099999999998</v>
      </c>
      <c r="K38">
        <v>0.70069999999999999</v>
      </c>
      <c r="L38">
        <v>0.19103200000000001</v>
      </c>
      <c r="M38">
        <v>-9.74E-2</v>
      </c>
      <c r="N38">
        <v>0.11731999999999999</v>
      </c>
      <c r="O38">
        <v>-4.3600000000000002E-3</v>
      </c>
      <c r="P38">
        <v>-0.17474000000000001</v>
      </c>
      <c r="Q38">
        <v>-2.802E-2</v>
      </c>
      <c r="R38">
        <v>0</v>
      </c>
      <c r="S38">
        <v>98.966999999999999</v>
      </c>
      <c r="T38">
        <v>44.075299999999999</v>
      </c>
      <c r="V38" s="2" t="s">
        <v>92</v>
      </c>
      <c r="W38" t="str">
        <f t="shared" ref="W38:X38" si="8">IF(W18&lt;W$31,"Below Detection",W18)</f>
        <v>Below Detection</v>
      </c>
      <c r="X38" t="str">
        <f t="shared" si="8"/>
        <v>Below Detection</v>
      </c>
      <c r="AB38">
        <f t="shared" ref="AB38:AH38" si="9">IF(AB18&lt;AB$31,"Below Detection",AB18)</f>
        <v>0.56918273333333325</v>
      </c>
      <c r="AC38">
        <f t="shared" si="9"/>
        <v>0.25759066666666669</v>
      </c>
      <c r="AD38" t="str">
        <f t="shared" si="9"/>
        <v>Below Detection</v>
      </c>
      <c r="AE38" t="str">
        <f t="shared" si="9"/>
        <v>Below Detection</v>
      </c>
      <c r="AF38" t="str">
        <f t="shared" si="9"/>
        <v>Below Detection</v>
      </c>
      <c r="AG38" t="str">
        <f t="shared" si="9"/>
        <v>Below Detection</v>
      </c>
      <c r="AH38" t="str">
        <f t="shared" si="9"/>
        <v>Below Detection</v>
      </c>
    </row>
    <row r="39" spans="1:35" x14ac:dyDescent="0.25">
      <c r="F39">
        <v>0.150175</v>
      </c>
      <c r="G39">
        <v>-7.6880000000000004E-2</v>
      </c>
      <c r="H39">
        <v>43.901000000000003</v>
      </c>
      <c r="I39">
        <v>2.1887400000000001</v>
      </c>
      <c r="J39">
        <v>53.476199999999999</v>
      </c>
      <c r="K39">
        <v>0.49188599999999999</v>
      </c>
      <c r="L39">
        <v>0.19165699999999999</v>
      </c>
      <c r="M39">
        <v>4.8025999999999999E-2</v>
      </c>
      <c r="N39">
        <v>0.117935</v>
      </c>
      <c r="O39">
        <v>-6.0580000000000002E-2</v>
      </c>
      <c r="P39">
        <v>2.5255E-2</v>
      </c>
      <c r="Q39">
        <v>0.34730299999999997</v>
      </c>
      <c r="R39">
        <v>0</v>
      </c>
      <c r="S39">
        <v>100.801</v>
      </c>
      <c r="T39">
        <v>45.4253</v>
      </c>
      <c r="V39" s="2" t="s">
        <v>108</v>
      </c>
      <c r="W39" t="str">
        <f t="shared" ref="W39:X39" si="10">IF(W19&lt;W$31,"Below Detection",W19)</f>
        <v>Below Detection</v>
      </c>
      <c r="X39" t="str">
        <f t="shared" si="10"/>
        <v>Below Detection</v>
      </c>
      <c r="AB39">
        <f t="shared" ref="AB39:AH39" si="11">IF(AB19&lt;AB$31,"Below Detection",AB19)</f>
        <v>0.31536054999999996</v>
      </c>
      <c r="AC39">
        <f t="shared" si="11"/>
        <v>0.42209839999999998</v>
      </c>
      <c r="AD39" t="str">
        <f t="shared" si="11"/>
        <v>Below Detection</v>
      </c>
      <c r="AE39" t="str">
        <f t="shared" si="11"/>
        <v>Below Detection</v>
      </c>
      <c r="AF39" t="str">
        <f t="shared" si="11"/>
        <v>Below Detection</v>
      </c>
      <c r="AG39" t="str">
        <f t="shared" si="11"/>
        <v>Below Detection</v>
      </c>
      <c r="AH39" t="str">
        <f t="shared" si="11"/>
        <v>Below Detection</v>
      </c>
    </row>
    <row r="40" spans="1:35" x14ac:dyDescent="0.25">
      <c r="F40">
        <v>-6.4280000000000004E-2</v>
      </c>
      <c r="G40">
        <v>-7.7009999999999995E-2</v>
      </c>
      <c r="H40">
        <v>42.3093</v>
      </c>
      <c r="I40">
        <v>2.9660799999999998</v>
      </c>
      <c r="J40">
        <v>53.433799999999998</v>
      </c>
      <c r="K40">
        <v>0.32907999999999998</v>
      </c>
      <c r="L40">
        <v>0.13547300000000001</v>
      </c>
      <c r="M40">
        <v>-9.7820000000000004E-2</v>
      </c>
      <c r="N40">
        <v>0.58689000000000002</v>
      </c>
      <c r="O40">
        <v>5.1758999999999999E-2</v>
      </c>
      <c r="P40">
        <v>0.28837699999999999</v>
      </c>
      <c r="Q40">
        <v>-2.9049999999999999E-2</v>
      </c>
      <c r="R40">
        <v>0</v>
      </c>
      <c r="S40">
        <v>99.832599999999999</v>
      </c>
      <c r="T40">
        <v>44.691899999999997</v>
      </c>
      <c r="V40" s="2" t="s">
        <v>123</v>
      </c>
      <c r="W40" t="str">
        <f t="shared" ref="W40:X40" si="12">IF(W20&lt;W$31,"Below Detection",W20)</f>
        <v>Below Detection</v>
      </c>
      <c r="X40" t="str">
        <f t="shared" si="12"/>
        <v>Below Detection</v>
      </c>
      <c r="AB40">
        <f t="shared" ref="AB40:AH40" si="13">IF(AB20&lt;AB$31,"Below Detection",AB20)</f>
        <v>0.67622109677419362</v>
      </c>
      <c r="AC40">
        <f>IF(AC20&lt;AC$31,"Below Detection",AC20)</f>
        <v>0.2740524838709677</v>
      </c>
      <c r="AD40">
        <f t="shared" si="13"/>
        <v>0.28202425806451614</v>
      </c>
      <c r="AE40" t="str">
        <f t="shared" si="13"/>
        <v>Below Detection</v>
      </c>
      <c r="AF40" t="str">
        <f t="shared" si="13"/>
        <v>Below Detection</v>
      </c>
      <c r="AG40" t="str">
        <f t="shared" si="13"/>
        <v>Below Detection</v>
      </c>
      <c r="AH40" t="str">
        <f t="shared" si="13"/>
        <v>Below Detection</v>
      </c>
    </row>
    <row r="41" spans="1:35" x14ac:dyDescent="0.25">
      <c r="F41">
        <v>-6.3509999999999997E-2</v>
      </c>
      <c r="G41">
        <v>0.60038499999999995</v>
      </c>
      <c r="H41">
        <v>40.8354</v>
      </c>
      <c r="I41">
        <v>1.8036799999999999</v>
      </c>
      <c r="J41">
        <v>56.432899999999997</v>
      </c>
      <c r="K41">
        <v>0.70673200000000003</v>
      </c>
      <c r="L41">
        <v>0.357298</v>
      </c>
      <c r="M41">
        <v>0.343555</v>
      </c>
      <c r="N41">
        <v>0.35409000000000002</v>
      </c>
      <c r="O41">
        <v>-3.96E-3</v>
      </c>
      <c r="P41">
        <v>0.15864300000000001</v>
      </c>
      <c r="Q41">
        <v>-2.6349999999999998E-2</v>
      </c>
      <c r="R41">
        <v>0</v>
      </c>
      <c r="S41">
        <v>101.499</v>
      </c>
      <c r="T41">
        <v>45.497599999999998</v>
      </c>
      <c r="V41" s="2" t="s">
        <v>139</v>
      </c>
      <c r="W41" t="str">
        <f t="shared" ref="W41:X41" si="14">IF(W21&lt;W$31,"Below Detection",W21)</f>
        <v>Below Detection</v>
      </c>
      <c r="X41" t="str">
        <f t="shared" si="14"/>
        <v>Below Detection</v>
      </c>
      <c r="AB41">
        <f t="shared" ref="AB41:AH41" si="15">IF(AB21&lt;AB$31,"Below Detection",AB21)</f>
        <v>0.74614036666666661</v>
      </c>
      <c r="AC41">
        <f t="shared" si="15"/>
        <v>0.22325746666666665</v>
      </c>
      <c r="AD41" t="str">
        <f t="shared" si="15"/>
        <v>Below Detection</v>
      </c>
      <c r="AE41" t="str">
        <f t="shared" si="15"/>
        <v>Below Detection</v>
      </c>
      <c r="AF41" t="str">
        <f t="shared" si="15"/>
        <v>Below Detection</v>
      </c>
      <c r="AG41" t="str">
        <f t="shared" si="15"/>
        <v>Below Detection</v>
      </c>
      <c r="AH41" t="str">
        <f t="shared" si="15"/>
        <v>Below Detection</v>
      </c>
    </row>
    <row r="42" spans="1:35" x14ac:dyDescent="0.25">
      <c r="V42" s="2" t="s">
        <v>155</v>
      </c>
      <c r="W42" t="str">
        <f t="shared" ref="W42:X42" si="16">IF(W22&lt;W$31,"Below Detection",W22)</f>
        <v>Below Detection</v>
      </c>
      <c r="X42" t="str">
        <f t="shared" si="16"/>
        <v>Below Detection</v>
      </c>
      <c r="AB42">
        <f t="shared" ref="AB42:AH42" si="17">IF(AB22&lt;AB$31,"Below Detection",AB22)</f>
        <v>0.6873643928571429</v>
      </c>
      <c r="AC42">
        <f t="shared" si="17"/>
        <v>0.14070378571428571</v>
      </c>
      <c r="AD42" t="str">
        <f t="shared" si="17"/>
        <v>Below Detection</v>
      </c>
      <c r="AE42" t="str">
        <f t="shared" si="17"/>
        <v>Below Detection</v>
      </c>
      <c r="AF42" t="str">
        <f t="shared" si="17"/>
        <v>Below Detection</v>
      </c>
      <c r="AG42" t="str">
        <f t="shared" si="17"/>
        <v>Below Detection</v>
      </c>
      <c r="AH42" t="str">
        <f t="shared" si="17"/>
        <v>Below Detection</v>
      </c>
    </row>
    <row r="43" spans="1:35" x14ac:dyDescent="0.25">
      <c r="E43" t="s">
        <v>39</v>
      </c>
      <c r="F43">
        <f>AVERAGE(F5:F41)</f>
        <v>2.2741972972972969E-2</v>
      </c>
      <c r="G43">
        <f t="shared" ref="G43:T43" si="18">AVERAGE(G5:G41)</f>
        <v>-3.4479189189189231E-3</v>
      </c>
      <c r="H43">
        <f t="shared" si="18"/>
        <v>42.67357837837838</v>
      </c>
      <c r="I43">
        <f t="shared" si="18"/>
        <v>1.8823944864864868</v>
      </c>
      <c r="J43">
        <f t="shared" si="18"/>
        <v>54.584078378378379</v>
      </c>
      <c r="K43">
        <f t="shared" si="18"/>
        <v>0.62057402702702724</v>
      </c>
      <c r="L43">
        <f t="shared" si="18"/>
        <v>0.1994667837837838</v>
      </c>
      <c r="M43">
        <f t="shared" si="18"/>
        <v>0.11612935135135133</v>
      </c>
      <c r="N43">
        <f t="shared" si="18"/>
        <v>0.24604699999999999</v>
      </c>
      <c r="O43">
        <f t="shared" si="18"/>
        <v>1.1363864864864865E-2</v>
      </c>
      <c r="P43">
        <f t="shared" si="18"/>
        <v>0.10858235135135136</v>
      </c>
      <c r="Q43">
        <f t="shared" si="18"/>
        <v>4.1661621621621684E-3</v>
      </c>
      <c r="R43">
        <f t="shared" si="18"/>
        <v>0</v>
      </c>
      <c r="S43">
        <f t="shared" si="18"/>
        <v>100.46571351351353</v>
      </c>
      <c r="T43">
        <f t="shared" si="18"/>
        <v>45.227559459459457</v>
      </c>
    </row>
    <row r="44" spans="1:35" x14ac:dyDescent="0.25">
      <c r="E44" t="s">
        <v>40</v>
      </c>
      <c r="F44">
        <f>STDEV(F5:F41)/SQRT((COUNT(F5:F41)))</f>
        <v>2.0938915596983704E-2</v>
      </c>
      <c r="G44">
        <f t="shared" ref="G44:T44" si="19">STDEV(G5:G41)/SQRT((COUNT(G5:G41)))</f>
        <v>3.5106395754519439E-2</v>
      </c>
      <c r="H44">
        <f t="shared" si="19"/>
        <v>0.25748170712991153</v>
      </c>
      <c r="I44">
        <f t="shared" si="19"/>
        <v>0.10777008446834732</v>
      </c>
      <c r="J44">
        <f t="shared" si="19"/>
        <v>0.26654438001680991</v>
      </c>
      <c r="K44">
        <f t="shared" si="19"/>
        <v>3.5507112218072442E-2</v>
      </c>
      <c r="L44">
        <f t="shared" si="19"/>
        <v>1.8033308435318397E-2</v>
      </c>
      <c r="M44">
        <f t="shared" si="19"/>
        <v>2.8709970612557211E-2</v>
      </c>
      <c r="N44">
        <f t="shared" si="19"/>
        <v>4.5273975533418762E-2</v>
      </c>
      <c r="O44">
        <f t="shared" si="19"/>
        <v>1.0176195190605404E-2</v>
      </c>
      <c r="P44">
        <f t="shared" si="19"/>
        <v>2.1701398664298373E-2</v>
      </c>
      <c r="Q44">
        <f t="shared" si="19"/>
        <v>3.0279952258921626E-2</v>
      </c>
      <c r="R44">
        <f t="shared" si="19"/>
        <v>0</v>
      </c>
      <c r="S44">
        <f t="shared" si="19"/>
        <v>0.15294012809008861</v>
      </c>
      <c r="T44">
        <f t="shared" si="19"/>
        <v>7.4838552102326733E-2</v>
      </c>
      <c r="V44" s="2"/>
      <c r="W44" s="3" t="s">
        <v>24</v>
      </c>
      <c r="X44" s="3" t="s">
        <v>25</v>
      </c>
      <c r="Y44" s="3" t="s">
        <v>26</v>
      </c>
      <c r="Z44" s="3" t="s">
        <v>27</v>
      </c>
      <c r="AA44" s="3" t="s">
        <v>28</v>
      </c>
      <c r="AB44" s="3" t="s">
        <v>29</v>
      </c>
      <c r="AC44" s="3" t="s">
        <v>30</v>
      </c>
      <c r="AD44" s="3" t="s">
        <v>31</v>
      </c>
      <c r="AE44" s="3" t="s">
        <v>32</v>
      </c>
      <c r="AF44" s="3" t="s">
        <v>33</v>
      </c>
      <c r="AG44" s="3" t="s">
        <v>34</v>
      </c>
      <c r="AH44" s="3" t="s">
        <v>35</v>
      </c>
      <c r="AI44" s="3" t="s">
        <v>37</v>
      </c>
    </row>
    <row r="45" spans="1:35" x14ac:dyDescent="0.25">
      <c r="V45" s="2" t="s">
        <v>1</v>
      </c>
      <c r="W45" t="s">
        <v>183</v>
      </c>
      <c r="X45" t="s">
        <v>183</v>
      </c>
      <c r="Y45">
        <v>42.67357837837838</v>
      </c>
      <c r="Z45">
        <v>1.8823944864864868</v>
      </c>
      <c r="AA45">
        <v>54.584078378378379</v>
      </c>
      <c r="AB45">
        <v>0.62057402702702724</v>
      </c>
      <c r="AC45">
        <v>0.1994667837837838</v>
      </c>
      <c r="AD45" t="s">
        <v>183</v>
      </c>
      <c r="AE45" t="s">
        <v>183</v>
      </c>
      <c r="AF45" t="s">
        <v>183</v>
      </c>
      <c r="AG45" t="s">
        <v>183</v>
      </c>
      <c r="AH45" t="s">
        <v>183</v>
      </c>
      <c r="AI45">
        <f>SUM(W45:AH45)</f>
        <v>99.960092054054059</v>
      </c>
    </row>
    <row r="46" spans="1:35" x14ac:dyDescent="0.25">
      <c r="A46" s="2" t="s">
        <v>42</v>
      </c>
      <c r="F46" s="3" t="s">
        <v>24</v>
      </c>
      <c r="G46" s="3" t="s">
        <v>25</v>
      </c>
      <c r="H46" s="3" t="s">
        <v>26</v>
      </c>
      <c r="I46" s="3" t="s">
        <v>27</v>
      </c>
      <c r="J46" s="3" t="s">
        <v>28</v>
      </c>
      <c r="K46" s="3" t="s">
        <v>29</v>
      </c>
      <c r="L46" s="3" t="s">
        <v>30</v>
      </c>
      <c r="M46" s="3" t="s">
        <v>31</v>
      </c>
      <c r="N46" s="3" t="s">
        <v>32</v>
      </c>
      <c r="O46" s="3" t="s">
        <v>33</v>
      </c>
      <c r="P46" s="3" t="s">
        <v>34</v>
      </c>
      <c r="Q46" s="3" t="s">
        <v>35</v>
      </c>
      <c r="R46" s="3" t="s">
        <v>36</v>
      </c>
      <c r="S46" s="3" t="s">
        <v>37</v>
      </c>
      <c r="T46" s="3" t="s">
        <v>38</v>
      </c>
      <c r="V46" s="2" t="s">
        <v>42</v>
      </c>
      <c r="W46" t="s">
        <v>183</v>
      </c>
      <c r="X46" t="s">
        <v>183</v>
      </c>
      <c r="Y46">
        <v>41.950387179487166</v>
      </c>
      <c r="Z46">
        <v>1.808965769230769</v>
      </c>
      <c r="AA46">
        <v>54.940953846153846</v>
      </c>
      <c r="AB46">
        <v>0.64346451282051276</v>
      </c>
      <c r="AC46">
        <v>0.31821205128205127</v>
      </c>
      <c r="AD46" t="s">
        <v>183</v>
      </c>
      <c r="AE46" t="s">
        <v>183</v>
      </c>
      <c r="AF46" t="s">
        <v>183</v>
      </c>
      <c r="AG46" t="s">
        <v>183</v>
      </c>
      <c r="AH46" t="s">
        <v>183</v>
      </c>
      <c r="AI46">
        <f t="shared" ref="AI46:AI53" si="20">SUM(W46:AH46)</f>
        <v>99.661983358974339</v>
      </c>
    </row>
    <row r="47" spans="1:35" x14ac:dyDescent="0.25">
      <c r="A47" t="s">
        <v>3</v>
      </c>
      <c r="F47">
        <v>-6.3329999999999997E-2</v>
      </c>
      <c r="G47">
        <v>-7.6770000000000005E-2</v>
      </c>
      <c r="H47">
        <v>40.785699999999999</v>
      </c>
      <c r="I47">
        <v>1.80305</v>
      </c>
      <c r="J47">
        <v>56.741399999999999</v>
      </c>
      <c r="K47">
        <v>0.38813900000000001</v>
      </c>
      <c r="L47">
        <v>0.35778900000000002</v>
      </c>
      <c r="M47">
        <v>-9.6640000000000004E-2</v>
      </c>
      <c r="N47">
        <v>0.118854</v>
      </c>
      <c r="O47">
        <v>5.2595000000000003E-2</v>
      </c>
      <c r="P47">
        <v>0.15925300000000001</v>
      </c>
      <c r="Q47">
        <v>0.16141900000000001</v>
      </c>
      <c r="R47">
        <v>0</v>
      </c>
      <c r="S47">
        <v>100.33199999999999</v>
      </c>
      <c r="T47">
        <v>44.901200000000003</v>
      </c>
      <c r="V47" s="2" t="s">
        <v>59</v>
      </c>
      <c r="W47" t="s">
        <v>183</v>
      </c>
      <c r="X47" t="s">
        <v>183</v>
      </c>
      <c r="Y47">
        <v>42.2669</v>
      </c>
      <c r="Z47">
        <v>1.7564389999999999</v>
      </c>
      <c r="AA47">
        <v>55.287839999999981</v>
      </c>
      <c r="AB47">
        <v>0.52760527499999987</v>
      </c>
      <c r="AC47">
        <v>0.31262142500000001</v>
      </c>
      <c r="AD47">
        <v>0.24728034999999995</v>
      </c>
      <c r="AE47" t="s">
        <v>183</v>
      </c>
      <c r="AF47" t="s">
        <v>183</v>
      </c>
      <c r="AG47" t="s">
        <v>183</v>
      </c>
      <c r="AH47" t="s">
        <v>183</v>
      </c>
      <c r="AI47">
        <f t="shared" si="20"/>
        <v>100.39868604999998</v>
      </c>
    </row>
    <row r="48" spans="1:35" x14ac:dyDescent="0.25">
      <c r="A48" t="s">
        <v>4</v>
      </c>
      <c r="F48">
        <v>0.14738299999999999</v>
      </c>
      <c r="G48">
        <v>-7.6649999999999996E-2</v>
      </c>
      <c r="H48">
        <v>40.8718</v>
      </c>
      <c r="I48">
        <v>1.6131200000000001</v>
      </c>
      <c r="J48">
        <v>55.982700000000001</v>
      </c>
      <c r="K48">
        <v>0.65715199999999996</v>
      </c>
      <c r="L48">
        <v>0.192661</v>
      </c>
      <c r="M48">
        <v>0.19778100000000001</v>
      </c>
      <c r="N48">
        <v>-0.11589000000000001</v>
      </c>
      <c r="O48">
        <v>5.2943999999999998E-2</v>
      </c>
      <c r="P48">
        <v>0.42642400000000003</v>
      </c>
      <c r="Q48">
        <v>-0.21196000000000001</v>
      </c>
      <c r="R48">
        <v>0</v>
      </c>
      <c r="S48">
        <v>99.737399999999994</v>
      </c>
      <c r="T48">
        <v>44.808599999999998</v>
      </c>
      <c r="V48" s="2" t="s">
        <v>76</v>
      </c>
      <c r="W48" t="s">
        <v>183</v>
      </c>
      <c r="X48" t="s">
        <v>183</v>
      </c>
      <c r="Y48">
        <v>42.33926944444444</v>
      </c>
      <c r="Z48">
        <v>1.8144825277777779</v>
      </c>
      <c r="AA48">
        <v>55.056486111111113</v>
      </c>
      <c r="AB48">
        <v>0.64828786111111103</v>
      </c>
      <c r="AC48">
        <v>0.3133373055555555</v>
      </c>
      <c r="AD48" t="s">
        <v>183</v>
      </c>
      <c r="AE48" t="s">
        <v>183</v>
      </c>
      <c r="AF48" t="s">
        <v>183</v>
      </c>
      <c r="AG48" t="s">
        <v>183</v>
      </c>
      <c r="AH48" t="s">
        <v>183</v>
      </c>
      <c r="AI48">
        <f t="shared" si="20"/>
        <v>100.17186325</v>
      </c>
    </row>
    <row r="49" spans="1:35" x14ac:dyDescent="0.25">
      <c r="A49" t="s">
        <v>5</v>
      </c>
      <c r="F49">
        <v>-6.2719999999999998E-2</v>
      </c>
      <c r="G49">
        <v>0.603711</v>
      </c>
      <c r="H49">
        <v>43.1815</v>
      </c>
      <c r="I49">
        <v>0.83366499999999999</v>
      </c>
      <c r="J49">
        <v>52.520600000000002</v>
      </c>
      <c r="K49">
        <v>0.82120800000000005</v>
      </c>
      <c r="L49">
        <v>0.24870999999999999</v>
      </c>
      <c r="M49">
        <v>0.33727400000000002</v>
      </c>
      <c r="N49">
        <v>0.120597</v>
      </c>
      <c r="O49">
        <v>-3.2699999999999999E-3</v>
      </c>
      <c r="P49">
        <v>0.16151099999999999</v>
      </c>
      <c r="Q49">
        <v>-0.21112</v>
      </c>
      <c r="R49">
        <v>0</v>
      </c>
      <c r="S49">
        <v>98.551599999999993</v>
      </c>
      <c r="T49">
        <v>44.891300000000001</v>
      </c>
      <c r="V49" s="2" t="s">
        <v>92</v>
      </c>
      <c r="W49" t="s">
        <v>183</v>
      </c>
      <c r="X49" t="s">
        <v>183</v>
      </c>
      <c r="Y49">
        <v>42.084839999999986</v>
      </c>
      <c r="Z49">
        <v>1.6661707333333333</v>
      </c>
      <c r="AA49">
        <v>55.136973333333351</v>
      </c>
      <c r="AB49">
        <v>0.56918273333333325</v>
      </c>
      <c r="AC49">
        <v>0.25759066666666669</v>
      </c>
      <c r="AD49" t="s">
        <v>183</v>
      </c>
      <c r="AE49" t="s">
        <v>183</v>
      </c>
      <c r="AF49" t="s">
        <v>183</v>
      </c>
      <c r="AG49" t="s">
        <v>183</v>
      </c>
      <c r="AH49" t="s">
        <v>183</v>
      </c>
      <c r="AI49">
        <f t="shared" si="20"/>
        <v>99.714757466666669</v>
      </c>
    </row>
    <row r="50" spans="1:35" x14ac:dyDescent="0.25">
      <c r="A50" t="s">
        <v>6</v>
      </c>
      <c r="F50">
        <v>0.14830599999999999</v>
      </c>
      <c r="G50">
        <v>-7.671E-2</v>
      </c>
      <c r="H50">
        <v>43.433900000000001</v>
      </c>
      <c r="I50">
        <v>1.6131500000000001</v>
      </c>
      <c r="J50">
        <v>53.951500000000003</v>
      </c>
      <c r="K50">
        <v>1.0298799999999999</v>
      </c>
      <c r="L50">
        <v>0.41378999999999999</v>
      </c>
      <c r="M50">
        <v>0.193938</v>
      </c>
      <c r="N50">
        <v>-0.11626</v>
      </c>
      <c r="O50">
        <v>5.2881999999999998E-2</v>
      </c>
      <c r="P50">
        <v>-0.10596999999999999</v>
      </c>
      <c r="Q50">
        <v>-0.21242</v>
      </c>
      <c r="R50">
        <v>0</v>
      </c>
      <c r="S50">
        <v>100.32599999999999</v>
      </c>
      <c r="T50">
        <v>45.332599999999999</v>
      </c>
      <c r="V50" s="2" t="s">
        <v>108</v>
      </c>
      <c r="W50" t="s">
        <v>183</v>
      </c>
      <c r="X50" t="s">
        <v>183</v>
      </c>
      <c r="Y50">
        <v>41.9069425</v>
      </c>
      <c r="Z50">
        <v>1.7085621749999997</v>
      </c>
      <c r="AA50">
        <v>55.537287499999991</v>
      </c>
      <c r="AB50">
        <v>0.31536054999999996</v>
      </c>
      <c r="AC50">
        <v>0.42209839999999998</v>
      </c>
      <c r="AD50" t="s">
        <v>183</v>
      </c>
      <c r="AE50" t="s">
        <v>183</v>
      </c>
      <c r="AF50" t="s">
        <v>183</v>
      </c>
      <c r="AG50" t="s">
        <v>183</v>
      </c>
      <c r="AH50" t="s">
        <v>183</v>
      </c>
      <c r="AI50">
        <f t="shared" si="20"/>
        <v>99.890251124999978</v>
      </c>
    </row>
    <row r="51" spans="1:35" x14ac:dyDescent="0.25">
      <c r="A51" t="s">
        <v>23</v>
      </c>
      <c r="F51">
        <v>-6.3130000000000006E-2</v>
      </c>
      <c r="G51">
        <v>-7.6700000000000004E-2</v>
      </c>
      <c r="H51">
        <v>38.906300000000002</v>
      </c>
      <c r="I51">
        <v>1.8053999999999999</v>
      </c>
      <c r="J51">
        <v>58.8414</v>
      </c>
      <c r="K51">
        <v>0.70850000000000002</v>
      </c>
      <c r="L51">
        <v>0.19232199999999999</v>
      </c>
      <c r="M51">
        <v>0.201323</v>
      </c>
      <c r="N51">
        <v>-0.11627</v>
      </c>
      <c r="O51">
        <v>0.109176</v>
      </c>
      <c r="P51">
        <v>0.226136</v>
      </c>
      <c r="Q51">
        <v>-2.52E-2</v>
      </c>
      <c r="R51">
        <v>0</v>
      </c>
      <c r="S51">
        <v>100.709</v>
      </c>
      <c r="T51">
        <v>44.872199999999999</v>
      </c>
      <c r="V51" s="2" t="s">
        <v>123</v>
      </c>
      <c r="W51" t="s">
        <v>183</v>
      </c>
      <c r="X51" t="s">
        <v>183</v>
      </c>
      <c r="Y51">
        <v>42.33871612903225</v>
      </c>
      <c r="Z51">
        <v>1.8607630322580646</v>
      </c>
      <c r="AA51">
        <v>54.215090322580657</v>
      </c>
      <c r="AB51">
        <v>0.67622109677419362</v>
      </c>
      <c r="AC51">
        <v>0.2740524838709677</v>
      </c>
      <c r="AD51">
        <v>0.28202425806451614</v>
      </c>
      <c r="AE51" t="s">
        <v>183</v>
      </c>
      <c r="AF51" t="s">
        <v>183</v>
      </c>
      <c r="AG51" t="s">
        <v>183</v>
      </c>
      <c r="AH51" t="s">
        <v>183</v>
      </c>
      <c r="AI51">
        <f t="shared" si="20"/>
        <v>99.646867322580647</v>
      </c>
    </row>
    <row r="52" spans="1:35" x14ac:dyDescent="0.25">
      <c r="A52" t="s">
        <v>44</v>
      </c>
      <c r="F52">
        <v>-6.3329999999999997E-2</v>
      </c>
      <c r="G52">
        <v>-7.6770000000000005E-2</v>
      </c>
      <c r="H52">
        <v>43.0809</v>
      </c>
      <c r="I52">
        <v>2.1948500000000002</v>
      </c>
      <c r="J52">
        <v>55.4</v>
      </c>
      <c r="K52">
        <v>0.54739899999999997</v>
      </c>
      <c r="L52">
        <v>0.19225900000000001</v>
      </c>
      <c r="M52">
        <v>0.195242</v>
      </c>
      <c r="N52">
        <v>-0.11665</v>
      </c>
      <c r="O52">
        <v>-3.81E-3</v>
      </c>
      <c r="P52">
        <v>9.2831999999999998E-2</v>
      </c>
      <c r="Q52">
        <v>-2.5780000000000001E-2</v>
      </c>
      <c r="R52">
        <v>0</v>
      </c>
      <c r="S52">
        <v>101.417</v>
      </c>
      <c r="T52">
        <v>45.689399999999999</v>
      </c>
      <c r="V52" s="2" t="s">
        <v>139</v>
      </c>
      <c r="W52" t="s">
        <v>183</v>
      </c>
      <c r="X52" t="s">
        <v>183</v>
      </c>
      <c r="Y52">
        <v>41.959690000000002</v>
      </c>
      <c r="Z52">
        <v>1.8228870666666663</v>
      </c>
      <c r="AA52">
        <v>54.900570000000002</v>
      </c>
      <c r="AB52">
        <v>0.74614036666666661</v>
      </c>
      <c r="AC52">
        <v>0.22325746666666665</v>
      </c>
      <c r="AD52" t="s">
        <v>183</v>
      </c>
      <c r="AE52" t="s">
        <v>183</v>
      </c>
      <c r="AF52" t="s">
        <v>183</v>
      </c>
      <c r="AG52" t="s">
        <v>183</v>
      </c>
      <c r="AH52" t="s">
        <v>183</v>
      </c>
      <c r="AI52">
        <f t="shared" si="20"/>
        <v>99.652544899999995</v>
      </c>
    </row>
    <row r="53" spans="1:35" x14ac:dyDescent="0.25">
      <c r="F53">
        <v>-6.3700000000000007E-2</v>
      </c>
      <c r="G53">
        <v>0.60142399999999996</v>
      </c>
      <c r="H53">
        <v>43.400500000000001</v>
      </c>
      <c r="I53">
        <v>2.1912500000000001</v>
      </c>
      <c r="J53">
        <v>54.103999999999999</v>
      </c>
      <c r="K53">
        <v>0.97036599999999995</v>
      </c>
      <c r="L53">
        <v>0.357234</v>
      </c>
      <c r="M53">
        <v>0.33781499999999998</v>
      </c>
      <c r="N53">
        <v>-0.11749999999999999</v>
      </c>
      <c r="O53">
        <v>-4.1099999999999999E-3</v>
      </c>
      <c r="P53">
        <v>-4.1070000000000002E-2</v>
      </c>
      <c r="Q53">
        <v>0.16012100000000001</v>
      </c>
      <c r="R53">
        <v>0</v>
      </c>
      <c r="S53">
        <v>101.896</v>
      </c>
      <c r="T53">
        <v>45.9602</v>
      </c>
      <c r="V53" s="2" t="s">
        <v>155</v>
      </c>
      <c r="W53" t="s">
        <v>183</v>
      </c>
      <c r="X53" t="s">
        <v>183</v>
      </c>
      <c r="Y53">
        <v>41.77457857142857</v>
      </c>
      <c r="Z53">
        <v>1.9700003571428575</v>
      </c>
      <c r="AA53">
        <v>55.096207142857146</v>
      </c>
      <c r="AB53">
        <v>0.6873643928571429</v>
      </c>
      <c r="AC53">
        <v>0.14070378571428571</v>
      </c>
      <c r="AD53" t="s">
        <v>183</v>
      </c>
      <c r="AE53" t="s">
        <v>183</v>
      </c>
      <c r="AF53" t="s">
        <v>183</v>
      </c>
      <c r="AG53" t="s">
        <v>183</v>
      </c>
      <c r="AH53" t="s">
        <v>183</v>
      </c>
      <c r="AI53">
        <f t="shared" si="20"/>
        <v>99.668854249999995</v>
      </c>
    </row>
    <row r="54" spans="1:35" x14ac:dyDescent="0.25">
      <c r="A54" t="s">
        <v>45</v>
      </c>
      <c r="F54">
        <v>-6.2670000000000003E-2</v>
      </c>
      <c r="G54">
        <v>-7.6569999999999999E-2</v>
      </c>
      <c r="H54">
        <v>44.021299999999997</v>
      </c>
      <c r="I54">
        <v>1.0288900000000001</v>
      </c>
      <c r="J54">
        <v>56.127200000000002</v>
      </c>
      <c r="K54">
        <v>0.17924999999999999</v>
      </c>
      <c r="L54">
        <v>0.47035199999999999</v>
      </c>
      <c r="M54">
        <v>-9.5890000000000003E-2</v>
      </c>
      <c r="N54">
        <v>0.35695700000000002</v>
      </c>
      <c r="O54">
        <v>0.10989</v>
      </c>
      <c r="P54">
        <v>2.8528000000000001E-2</v>
      </c>
      <c r="Q54">
        <v>-0.21101</v>
      </c>
      <c r="R54">
        <v>0</v>
      </c>
      <c r="S54">
        <v>101.876</v>
      </c>
      <c r="T54">
        <v>46.106299999999997</v>
      </c>
    </row>
    <row r="55" spans="1:35" x14ac:dyDescent="0.25">
      <c r="A55" t="s">
        <v>46</v>
      </c>
      <c r="F55">
        <v>0.35807499999999998</v>
      </c>
      <c r="G55">
        <v>-7.6670000000000002E-2</v>
      </c>
      <c r="H55">
        <v>40.3371</v>
      </c>
      <c r="I55">
        <v>1.80555</v>
      </c>
      <c r="J55">
        <v>56.425800000000002</v>
      </c>
      <c r="K55">
        <v>0.38930799999999999</v>
      </c>
      <c r="L55">
        <v>0.35830600000000001</v>
      </c>
      <c r="M55">
        <v>5.1263000000000003E-2</v>
      </c>
      <c r="N55">
        <v>0.119449</v>
      </c>
      <c r="O55">
        <v>-3.64E-3</v>
      </c>
      <c r="P55">
        <v>-0.10589999999999999</v>
      </c>
      <c r="Q55">
        <v>-2.5000000000000001E-2</v>
      </c>
      <c r="R55">
        <v>0</v>
      </c>
      <c r="S55">
        <v>99.633600000000001</v>
      </c>
      <c r="T55">
        <v>44.561</v>
      </c>
    </row>
    <row r="56" spans="1:35" x14ac:dyDescent="0.25">
      <c r="A56" t="s">
        <v>47</v>
      </c>
      <c r="F56">
        <v>-6.3289999999999999E-2</v>
      </c>
      <c r="G56">
        <v>-7.6740000000000003E-2</v>
      </c>
      <c r="H56">
        <v>42.581200000000003</v>
      </c>
      <c r="I56">
        <v>2.0001500000000001</v>
      </c>
      <c r="J56">
        <v>55.129100000000001</v>
      </c>
      <c r="K56">
        <v>0.81374500000000005</v>
      </c>
      <c r="L56">
        <v>0.13700499999999999</v>
      </c>
      <c r="M56">
        <v>4.9459999999999997E-2</v>
      </c>
      <c r="N56">
        <v>-0.11668000000000001</v>
      </c>
      <c r="O56">
        <v>-3.8E-3</v>
      </c>
      <c r="P56">
        <v>9.2797000000000004E-2</v>
      </c>
      <c r="Q56">
        <v>-2.5760000000000002E-2</v>
      </c>
      <c r="R56">
        <v>0</v>
      </c>
      <c r="S56">
        <v>100.517</v>
      </c>
      <c r="T56">
        <v>45.272100000000002</v>
      </c>
    </row>
    <row r="57" spans="1:35" x14ac:dyDescent="0.25">
      <c r="A57" t="s">
        <v>48</v>
      </c>
      <c r="F57">
        <v>-6.3460000000000003E-2</v>
      </c>
      <c r="G57">
        <v>-7.6829999999999996E-2</v>
      </c>
      <c r="H57">
        <v>42.941099999999999</v>
      </c>
      <c r="I57">
        <v>1.6057699999999999</v>
      </c>
      <c r="J57">
        <v>53.101300000000002</v>
      </c>
      <c r="K57">
        <v>0.60058999999999996</v>
      </c>
      <c r="L57">
        <v>0.52380300000000002</v>
      </c>
      <c r="M57">
        <v>4.8494000000000002E-2</v>
      </c>
      <c r="N57">
        <v>-0.11712</v>
      </c>
      <c r="O57">
        <v>-3.9199999999999999E-3</v>
      </c>
      <c r="P57">
        <v>-0.17351</v>
      </c>
      <c r="Q57">
        <v>0.53559000000000001</v>
      </c>
      <c r="R57">
        <v>0</v>
      </c>
      <c r="S57">
        <v>98.921800000000005</v>
      </c>
      <c r="T57">
        <v>44.626899999999999</v>
      </c>
    </row>
    <row r="58" spans="1:35" x14ac:dyDescent="0.25">
      <c r="A58" t="s">
        <v>49</v>
      </c>
      <c r="F58">
        <v>-6.3539999999999999E-2</v>
      </c>
      <c r="G58">
        <v>0.59938899999999995</v>
      </c>
      <c r="H58">
        <v>38.362400000000001</v>
      </c>
      <c r="I58">
        <v>2.3887299999999998</v>
      </c>
      <c r="J58">
        <v>56.938699999999997</v>
      </c>
      <c r="K58">
        <v>0.54519700000000004</v>
      </c>
      <c r="L58">
        <v>0.46720299999999998</v>
      </c>
      <c r="M58">
        <v>-9.6930000000000002E-2</v>
      </c>
      <c r="N58">
        <v>0.35375499999999999</v>
      </c>
      <c r="O58">
        <v>-6.0479999999999999E-2</v>
      </c>
      <c r="P58">
        <v>-4.0869999999999997E-2</v>
      </c>
      <c r="Q58">
        <v>-0.21396999999999999</v>
      </c>
      <c r="R58">
        <v>0</v>
      </c>
      <c r="S58">
        <v>99.179599999999994</v>
      </c>
      <c r="T58">
        <v>44.154299999999999</v>
      </c>
    </row>
    <row r="59" spans="1:35" x14ac:dyDescent="0.25">
      <c r="A59" t="s">
        <v>50</v>
      </c>
      <c r="F59">
        <v>-6.4159999999999995E-2</v>
      </c>
      <c r="G59">
        <v>-7.6990000000000003E-2</v>
      </c>
      <c r="H59">
        <v>41.646599999999999</v>
      </c>
      <c r="I59">
        <v>2.9649999999999999</v>
      </c>
      <c r="J59">
        <v>53.285400000000003</v>
      </c>
      <c r="K59">
        <v>0.59390200000000004</v>
      </c>
      <c r="L59">
        <v>8.0546999999999994E-2</v>
      </c>
      <c r="M59">
        <v>4.8314999999999997E-2</v>
      </c>
      <c r="N59">
        <v>0.116867</v>
      </c>
      <c r="O59">
        <v>-6.089E-2</v>
      </c>
      <c r="P59">
        <v>0.15625700000000001</v>
      </c>
      <c r="Q59">
        <v>0.15839900000000001</v>
      </c>
      <c r="R59">
        <v>0</v>
      </c>
      <c r="S59">
        <v>98.849299999999999</v>
      </c>
      <c r="T59">
        <v>44.278799999999997</v>
      </c>
    </row>
    <row r="60" spans="1:35" x14ac:dyDescent="0.25">
      <c r="A60" t="s">
        <v>51</v>
      </c>
      <c r="F60">
        <v>-6.3619999999999996E-2</v>
      </c>
      <c r="G60">
        <v>0.60062400000000005</v>
      </c>
      <c r="H60">
        <v>39.767899999999997</v>
      </c>
      <c r="I60">
        <v>2.9733800000000001</v>
      </c>
      <c r="J60">
        <v>55.632599999999996</v>
      </c>
      <c r="K60">
        <v>0.596943</v>
      </c>
      <c r="L60">
        <v>8.1286999999999998E-2</v>
      </c>
      <c r="M60">
        <v>0.344638</v>
      </c>
      <c r="N60">
        <v>-0.11713</v>
      </c>
      <c r="O60">
        <v>-6.0499999999999998E-2</v>
      </c>
      <c r="P60">
        <v>-4.086E-2</v>
      </c>
      <c r="Q60">
        <v>-0.21403</v>
      </c>
      <c r="R60">
        <v>0</v>
      </c>
      <c r="S60">
        <v>99.501099999999994</v>
      </c>
      <c r="T60">
        <v>44.523099999999999</v>
      </c>
    </row>
    <row r="61" spans="1:35" x14ac:dyDescent="0.25">
      <c r="A61" t="s">
        <v>52</v>
      </c>
      <c r="F61">
        <v>-6.3339999999999994E-2</v>
      </c>
      <c r="G61">
        <v>-7.6759999999999995E-2</v>
      </c>
      <c r="H61">
        <v>42.5304</v>
      </c>
      <c r="I61">
        <v>1.6115200000000001</v>
      </c>
      <c r="J61">
        <v>54.675600000000003</v>
      </c>
      <c r="K61">
        <v>0.86826499999999995</v>
      </c>
      <c r="L61">
        <v>0.41322900000000001</v>
      </c>
      <c r="M61">
        <v>0.34023999999999999</v>
      </c>
      <c r="N61">
        <v>0.35479300000000003</v>
      </c>
      <c r="O61">
        <v>0.16553100000000001</v>
      </c>
      <c r="P61">
        <v>-0.10631</v>
      </c>
      <c r="Q61">
        <v>-0.21312999999999999</v>
      </c>
      <c r="R61">
        <v>0</v>
      </c>
      <c r="S61">
        <v>100.5</v>
      </c>
      <c r="T61">
        <v>45.226599999999998</v>
      </c>
    </row>
    <row r="62" spans="1:35" x14ac:dyDescent="0.25">
      <c r="A62" t="s">
        <v>53</v>
      </c>
      <c r="F62">
        <v>0.148371</v>
      </c>
      <c r="G62">
        <v>-7.6730000000000007E-2</v>
      </c>
      <c r="H62">
        <v>42.695300000000003</v>
      </c>
      <c r="I62">
        <v>1.0244500000000001</v>
      </c>
      <c r="J62">
        <v>54.63</v>
      </c>
      <c r="K62">
        <v>0.71040899999999996</v>
      </c>
      <c r="L62">
        <v>0.413798</v>
      </c>
      <c r="M62">
        <v>0.34087099999999998</v>
      </c>
      <c r="N62">
        <v>0.11931700000000001</v>
      </c>
      <c r="O62">
        <v>0.109338</v>
      </c>
      <c r="P62">
        <v>-3.9449999999999999E-2</v>
      </c>
      <c r="Q62">
        <v>0.34952299999999997</v>
      </c>
      <c r="R62">
        <v>0</v>
      </c>
      <c r="S62">
        <v>100.425</v>
      </c>
      <c r="T62">
        <v>45.255499999999998</v>
      </c>
    </row>
    <row r="63" spans="1:35" x14ac:dyDescent="0.25">
      <c r="A63" t="s">
        <v>54</v>
      </c>
      <c r="F63">
        <v>-6.3600000000000004E-2</v>
      </c>
      <c r="G63">
        <v>-7.6840000000000006E-2</v>
      </c>
      <c r="H63">
        <v>42.862000000000002</v>
      </c>
      <c r="I63">
        <v>1.8042899999999999</v>
      </c>
      <c r="J63">
        <v>52.200699999999998</v>
      </c>
      <c r="K63">
        <v>1.18523</v>
      </c>
      <c r="L63">
        <v>0.35738900000000001</v>
      </c>
      <c r="M63">
        <v>0.33724199999999999</v>
      </c>
      <c r="N63">
        <v>0.118377</v>
      </c>
      <c r="O63">
        <v>-6.0490000000000002E-2</v>
      </c>
      <c r="P63">
        <v>-0.10707</v>
      </c>
      <c r="Q63">
        <v>-2.664E-2</v>
      </c>
      <c r="R63">
        <v>0</v>
      </c>
      <c r="S63">
        <v>98.530600000000007</v>
      </c>
      <c r="T63">
        <v>44.494199999999999</v>
      </c>
    </row>
    <row r="64" spans="1:35" x14ac:dyDescent="0.25">
      <c r="A64" t="s">
        <v>55</v>
      </c>
      <c r="F64">
        <v>-6.2969999999999998E-2</v>
      </c>
      <c r="G64">
        <v>-7.6689999999999994E-2</v>
      </c>
      <c r="H64">
        <v>43.9255</v>
      </c>
      <c r="I64">
        <v>1.22112</v>
      </c>
      <c r="J64">
        <v>53.970500000000001</v>
      </c>
      <c r="K64">
        <v>0.71124900000000002</v>
      </c>
      <c r="L64">
        <v>0.30361500000000002</v>
      </c>
      <c r="M64">
        <v>0.19384999999999999</v>
      </c>
      <c r="N64">
        <v>-0.11609</v>
      </c>
      <c r="O64">
        <v>5.3043E-2</v>
      </c>
      <c r="P64">
        <v>2.7473000000000001E-2</v>
      </c>
      <c r="Q64">
        <v>0.16283600000000001</v>
      </c>
      <c r="R64">
        <v>0</v>
      </c>
      <c r="S64">
        <v>100.313</v>
      </c>
      <c r="T64">
        <v>45.4619</v>
      </c>
    </row>
    <row r="65" spans="1:20" x14ac:dyDescent="0.25">
      <c r="A65" t="s">
        <v>56</v>
      </c>
      <c r="F65">
        <v>-6.275E-2</v>
      </c>
      <c r="G65">
        <v>-7.6630000000000004E-2</v>
      </c>
      <c r="H65">
        <v>45.128799999999998</v>
      </c>
      <c r="I65">
        <v>1.2230700000000001</v>
      </c>
      <c r="J65">
        <v>54.262599999999999</v>
      </c>
      <c r="K65">
        <v>0.65929199999999999</v>
      </c>
      <c r="L65">
        <v>0.19331699999999999</v>
      </c>
      <c r="M65">
        <v>0.33785700000000002</v>
      </c>
      <c r="N65">
        <v>-0.11567</v>
      </c>
      <c r="O65">
        <v>-5.9909999999999998E-2</v>
      </c>
      <c r="P65">
        <v>9.4708000000000001E-2</v>
      </c>
      <c r="Q65">
        <v>-2.383E-2</v>
      </c>
      <c r="R65">
        <v>0</v>
      </c>
      <c r="S65">
        <v>101.56100000000001</v>
      </c>
      <c r="T65">
        <v>46.207000000000001</v>
      </c>
    </row>
    <row r="66" spans="1:20" x14ac:dyDescent="0.25">
      <c r="A66" t="s">
        <v>20</v>
      </c>
      <c r="F66">
        <v>-6.2649999999999997E-2</v>
      </c>
      <c r="G66">
        <v>-7.6579999999999995E-2</v>
      </c>
      <c r="H66">
        <v>41.260300000000001</v>
      </c>
      <c r="I66">
        <v>0.83311000000000002</v>
      </c>
      <c r="J66">
        <v>56.329700000000003</v>
      </c>
      <c r="K66">
        <v>0.82130999999999998</v>
      </c>
      <c r="L66">
        <v>0.52539400000000003</v>
      </c>
      <c r="M66">
        <v>0.198133</v>
      </c>
      <c r="N66">
        <v>-0.11541999999999999</v>
      </c>
      <c r="O66">
        <v>-3.2499999999999999E-3</v>
      </c>
      <c r="P66">
        <v>-3.8080000000000003E-2</v>
      </c>
      <c r="Q66">
        <v>-2.3349999999999999E-2</v>
      </c>
      <c r="R66">
        <v>0</v>
      </c>
      <c r="S66">
        <v>99.648600000000002</v>
      </c>
      <c r="T66">
        <v>44.917299999999997</v>
      </c>
    </row>
    <row r="67" spans="1:20" x14ac:dyDescent="0.25">
      <c r="A67" t="s">
        <v>57</v>
      </c>
      <c r="F67">
        <v>-6.2609999999999999E-2</v>
      </c>
      <c r="G67">
        <v>-7.6579999999999995E-2</v>
      </c>
      <c r="H67">
        <v>43.513399999999997</v>
      </c>
      <c r="I67">
        <v>1.2236199999999999</v>
      </c>
      <c r="J67">
        <v>53.877400000000002</v>
      </c>
      <c r="K67">
        <v>0.39300499999999999</v>
      </c>
      <c r="L67">
        <v>0.19375200000000001</v>
      </c>
      <c r="M67">
        <v>0.48506199999999999</v>
      </c>
      <c r="N67">
        <v>-0.11534999999999999</v>
      </c>
      <c r="O67">
        <v>-3.16E-3</v>
      </c>
      <c r="P67">
        <v>-0.17122999999999999</v>
      </c>
      <c r="Q67">
        <v>-2.3179999999999999E-2</v>
      </c>
      <c r="R67">
        <v>0</v>
      </c>
      <c r="S67">
        <v>99.234099999999998</v>
      </c>
      <c r="T67">
        <v>45.082599999999999</v>
      </c>
    </row>
    <row r="68" spans="1:20" x14ac:dyDescent="0.25">
      <c r="A68" t="s">
        <v>58</v>
      </c>
      <c r="F68">
        <v>0.147565</v>
      </c>
      <c r="G68">
        <v>-7.6730000000000007E-2</v>
      </c>
      <c r="H68">
        <v>38.799999999999997</v>
      </c>
      <c r="I68">
        <v>1.80484</v>
      </c>
      <c r="J68">
        <v>56.993000000000002</v>
      </c>
      <c r="K68">
        <v>0.65468499999999996</v>
      </c>
      <c r="L68">
        <v>0.52305199999999996</v>
      </c>
      <c r="M68">
        <v>0.34792600000000001</v>
      </c>
      <c r="N68">
        <v>-0.11663999999999999</v>
      </c>
      <c r="O68">
        <v>5.2544E-2</v>
      </c>
      <c r="P68">
        <v>0.35869099999999998</v>
      </c>
      <c r="Q68">
        <v>-2.571E-2</v>
      </c>
      <c r="R68">
        <v>0</v>
      </c>
      <c r="S68">
        <v>99.463200000000001</v>
      </c>
      <c r="T68">
        <v>44.325699999999998</v>
      </c>
    </row>
    <row r="69" spans="1:20" x14ac:dyDescent="0.25">
      <c r="F69">
        <v>-6.3159999999999994E-2</v>
      </c>
      <c r="G69">
        <v>0.60174399999999995</v>
      </c>
      <c r="H69">
        <v>41.692799999999998</v>
      </c>
      <c r="I69">
        <v>1.4156500000000001</v>
      </c>
      <c r="J69">
        <v>54.516300000000001</v>
      </c>
      <c r="K69">
        <v>0.496201</v>
      </c>
      <c r="L69">
        <v>0.523949</v>
      </c>
      <c r="M69">
        <v>0.63177300000000003</v>
      </c>
      <c r="N69">
        <v>0.35506100000000002</v>
      </c>
      <c r="O69">
        <v>-3.7100000000000002E-3</v>
      </c>
      <c r="P69">
        <v>2.6838999999999998E-2</v>
      </c>
      <c r="Q69">
        <v>-2.5350000000000001E-2</v>
      </c>
      <c r="R69">
        <v>0</v>
      </c>
      <c r="S69">
        <v>100.16800000000001</v>
      </c>
      <c r="T69">
        <v>45.1723</v>
      </c>
    </row>
    <row r="70" spans="1:20" x14ac:dyDescent="0.25">
      <c r="F70">
        <v>-6.3270000000000007E-2</v>
      </c>
      <c r="G70">
        <v>-7.6730000000000007E-2</v>
      </c>
      <c r="H70">
        <v>40.2669</v>
      </c>
      <c r="I70">
        <v>1.61009</v>
      </c>
      <c r="J70">
        <v>55.640799999999999</v>
      </c>
      <c r="K70">
        <v>0.54862999999999995</v>
      </c>
      <c r="L70">
        <v>0.192271</v>
      </c>
      <c r="M70">
        <v>5.0748000000000001E-2</v>
      </c>
      <c r="N70">
        <v>0.35480899999999999</v>
      </c>
      <c r="O70">
        <v>-3.7499999999999999E-3</v>
      </c>
      <c r="P70">
        <v>9.3036999999999995E-2</v>
      </c>
      <c r="Q70">
        <v>-2.547E-2</v>
      </c>
      <c r="R70">
        <v>0</v>
      </c>
      <c r="S70">
        <v>98.588099999999997</v>
      </c>
      <c r="T70">
        <v>44.195099999999996</v>
      </c>
    </row>
    <row r="71" spans="1:20" x14ac:dyDescent="0.25">
      <c r="F71">
        <v>-6.4060000000000006E-2</v>
      </c>
      <c r="G71">
        <v>-7.6969999999999997E-2</v>
      </c>
      <c r="H71">
        <v>42.911499999999997</v>
      </c>
      <c r="I71">
        <v>1.9910300000000001</v>
      </c>
      <c r="J71">
        <v>53.002099999999999</v>
      </c>
      <c r="K71">
        <v>0.80872599999999994</v>
      </c>
      <c r="L71">
        <v>0.19109100000000001</v>
      </c>
      <c r="M71">
        <v>-9.7530000000000006E-2</v>
      </c>
      <c r="N71">
        <v>0.35211199999999998</v>
      </c>
      <c r="O71">
        <v>-6.0760000000000002E-2</v>
      </c>
      <c r="P71">
        <v>-4.2020000000000002E-2</v>
      </c>
      <c r="Q71">
        <v>0.53312400000000004</v>
      </c>
      <c r="R71">
        <v>0</v>
      </c>
      <c r="S71">
        <v>99.448300000000003</v>
      </c>
      <c r="T71">
        <v>44.707700000000003</v>
      </c>
    </row>
    <row r="72" spans="1:20" x14ac:dyDescent="0.25">
      <c r="F72">
        <v>0.14909600000000001</v>
      </c>
      <c r="G72">
        <v>-7.6740000000000003E-2</v>
      </c>
      <c r="H72">
        <v>44.003399999999999</v>
      </c>
      <c r="I72">
        <v>1.41618</v>
      </c>
      <c r="J72">
        <v>51.767000000000003</v>
      </c>
      <c r="K72">
        <v>0.92278400000000005</v>
      </c>
      <c r="L72">
        <v>0.192528</v>
      </c>
      <c r="M72">
        <v>0.19193299999999999</v>
      </c>
      <c r="N72">
        <v>0.119282</v>
      </c>
      <c r="O72">
        <v>-3.6900000000000001E-3</v>
      </c>
      <c r="P72">
        <v>2.6769999999999999E-2</v>
      </c>
      <c r="Q72">
        <v>-2.537E-2</v>
      </c>
      <c r="R72">
        <v>0</v>
      </c>
      <c r="S72">
        <v>98.683199999999999</v>
      </c>
      <c r="T72">
        <v>44.7639</v>
      </c>
    </row>
    <row r="73" spans="1:20" x14ac:dyDescent="0.25">
      <c r="F73">
        <v>-6.3339999999999994E-2</v>
      </c>
      <c r="G73">
        <v>-7.6759999999999995E-2</v>
      </c>
      <c r="H73">
        <v>40.067399999999999</v>
      </c>
      <c r="I73">
        <v>2.58582</v>
      </c>
      <c r="J73">
        <v>56.094299999999997</v>
      </c>
      <c r="K73">
        <v>0.33403100000000002</v>
      </c>
      <c r="L73">
        <v>0.35761500000000002</v>
      </c>
      <c r="M73">
        <v>0.19831099999999999</v>
      </c>
      <c r="N73">
        <v>-0.11683</v>
      </c>
      <c r="O73">
        <v>-6.0310000000000002E-2</v>
      </c>
      <c r="P73">
        <v>9.2677999999999996E-2</v>
      </c>
      <c r="Q73">
        <v>-0.21324000000000001</v>
      </c>
      <c r="R73">
        <v>0</v>
      </c>
      <c r="S73">
        <v>99.199700000000007</v>
      </c>
      <c r="T73">
        <v>44.378599999999999</v>
      </c>
    </row>
    <row r="74" spans="1:20" x14ac:dyDescent="0.25">
      <c r="F74">
        <v>-6.4070000000000002E-2</v>
      </c>
      <c r="G74">
        <v>-7.6969999999999997E-2</v>
      </c>
      <c r="H74">
        <v>41.566400000000002</v>
      </c>
      <c r="I74">
        <v>1.9917899999999999</v>
      </c>
      <c r="J74">
        <v>53.988900000000001</v>
      </c>
      <c r="K74">
        <v>0.808361</v>
      </c>
      <c r="L74">
        <v>0.30094799999999999</v>
      </c>
      <c r="M74">
        <v>0.34028199999999997</v>
      </c>
      <c r="N74">
        <v>0.58699500000000004</v>
      </c>
      <c r="O74">
        <v>-4.47E-3</v>
      </c>
      <c r="P74">
        <v>0.15645899999999999</v>
      </c>
      <c r="Q74">
        <v>0.34556999999999999</v>
      </c>
      <c r="R74">
        <v>0</v>
      </c>
      <c r="S74">
        <v>99.940100000000001</v>
      </c>
      <c r="T74">
        <v>44.7224</v>
      </c>
    </row>
    <row r="75" spans="1:20" x14ac:dyDescent="0.25">
      <c r="F75">
        <v>0.14865400000000001</v>
      </c>
      <c r="G75">
        <v>-7.6770000000000005E-2</v>
      </c>
      <c r="H75">
        <v>42.205800000000004</v>
      </c>
      <c r="I75">
        <v>1.8021799999999999</v>
      </c>
      <c r="J75">
        <v>56.151899999999998</v>
      </c>
      <c r="K75">
        <v>0.121836</v>
      </c>
      <c r="L75">
        <v>0.13688700000000001</v>
      </c>
      <c r="M75">
        <v>0.19664100000000001</v>
      </c>
      <c r="N75">
        <v>0.58968100000000001</v>
      </c>
      <c r="O75">
        <v>-3.8600000000000001E-3</v>
      </c>
      <c r="P75">
        <v>9.2599000000000001E-2</v>
      </c>
      <c r="Q75">
        <v>0.16126599999999999</v>
      </c>
      <c r="R75">
        <v>0</v>
      </c>
      <c r="S75">
        <v>101.527</v>
      </c>
      <c r="T75">
        <v>45.538800000000002</v>
      </c>
    </row>
    <row r="76" spans="1:20" x14ac:dyDescent="0.25">
      <c r="F76">
        <v>-6.4380000000000007E-2</v>
      </c>
      <c r="G76">
        <v>-7.7060000000000003E-2</v>
      </c>
      <c r="H76">
        <v>42.129399999999997</v>
      </c>
      <c r="I76">
        <v>2.9634299999999998</v>
      </c>
      <c r="J76">
        <v>51.5762</v>
      </c>
      <c r="K76">
        <v>0.43417899999999998</v>
      </c>
      <c r="L76">
        <v>0.57613999999999999</v>
      </c>
      <c r="M76">
        <v>0.62550600000000001</v>
      </c>
      <c r="N76">
        <v>0.35132000000000002</v>
      </c>
      <c r="O76">
        <v>5.1612999999999999E-2</v>
      </c>
      <c r="P76">
        <v>-4.3029999999999999E-2</v>
      </c>
      <c r="Q76">
        <v>0.15747900000000001</v>
      </c>
      <c r="R76">
        <v>0</v>
      </c>
      <c r="S76">
        <v>98.680800000000005</v>
      </c>
      <c r="T76">
        <v>44.211500000000001</v>
      </c>
    </row>
    <row r="77" spans="1:20" x14ac:dyDescent="0.25">
      <c r="F77">
        <v>-6.3670000000000004E-2</v>
      </c>
      <c r="G77">
        <v>-7.6880000000000004E-2</v>
      </c>
      <c r="H77">
        <v>44.969700000000003</v>
      </c>
      <c r="I77">
        <v>2.19198</v>
      </c>
      <c r="J77">
        <v>50.925800000000002</v>
      </c>
      <c r="K77">
        <v>0.598912</v>
      </c>
      <c r="L77">
        <v>0.412746</v>
      </c>
      <c r="M77">
        <v>4.6558000000000002E-2</v>
      </c>
      <c r="N77">
        <v>-0.11726</v>
      </c>
      <c r="O77">
        <v>-6.0499999999999998E-2</v>
      </c>
      <c r="P77">
        <v>9.1925999999999994E-2</v>
      </c>
      <c r="Q77">
        <v>0.16034899999999999</v>
      </c>
      <c r="R77">
        <v>0</v>
      </c>
      <c r="S77">
        <v>99.079599999999999</v>
      </c>
      <c r="T77">
        <v>44.957299999999996</v>
      </c>
    </row>
    <row r="78" spans="1:20" x14ac:dyDescent="0.25">
      <c r="F78">
        <v>-6.3250000000000001E-2</v>
      </c>
      <c r="G78">
        <v>-7.6740000000000003E-2</v>
      </c>
      <c r="H78">
        <v>41.564700000000002</v>
      </c>
      <c r="I78">
        <v>1.80217</v>
      </c>
      <c r="J78">
        <v>57.125799999999998</v>
      </c>
      <c r="K78">
        <v>0.44177699999999998</v>
      </c>
      <c r="L78">
        <v>8.1920999999999994E-2</v>
      </c>
      <c r="M78">
        <v>5.0845000000000001E-2</v>
      </c>
      <c r="N78">
        <v>-0.11651</v>
      </c>
      <c r="O78">
        <v>-3.7299999999999998E-3</v>
      </c>
      <c r="P78">
        <v>9.3118000000000006E-2</v>
      </c>
      <c r="Q78">
        <v>0.349221</v>
      </c>
      <c r="R78">
        <v>0</v>
      </c>
      <c r="S78">
        <v>101.249</v>
      </c>
      <c r="T78">
        <v>45.427300000000002</v>
      </c>
    </row>
    <row r="79" spans="1:20" x14ac:dyDescent="0.25">
      <c r="F79">
        <v>0.147421</v>
      </c>
      <c r="G79">
        <v>-7.6649999999999996E-2</v>
      </c>
      <c r="H79">
        <v>42.328699999999998</v>
      </c>
      <c r="I79">
        <v>1.4177900000000001</v>
      </c>
      <c r="J79">
        <v>56.751399999999997</v>
      </c>
      <c r="K79">
        <v>0.44420700000000002</v>
      </c>
      <c r="L79">
        <v>0.413825</v>
      </c>
      <c r="M79">
        <v>0.19706099999999999</v>
      </c>
      <c r="N79">
        <v>0.35587000000000002</v>
      </c>
      <c r="O79">
        <v>-3.5200000000000001E-3</v>
      </c>
      <c r="P79">
        <v>9.4036999999999996E-2</v>
      </c>
      <c r="Q79">
        <v>-0.21193000000000001</v>
      </c>
      <c r="R79">
        <v>0</v>
      </c>
      <c r="S79">
        <v>101.858</v>
      </c>
      <c r="T79">
        <v>45.805500000000002</v>
      </c>
    </row>
    <row r="80" spans="1:20" x14ac:dyDescent="0.25">
      <c r="F80">
        <v>-6.3909999999999995E-2</v>
      </c>
      <c r="G80">
        <v>0.59870299999999999</v>
      </c>
      <c r="H80">
        <v>38.667000000000002</v>
      </c>
      <c r="I80">
        <v>2.3831000000000002</v>
      </c>
      <c r="J80">
        <v>55.890999999999998</v>
      </c>
      <c r="K80">
        <v>0.75541499999999995</v>
      </c>
      <c r="L80">
        <v>0.57663799999999998</v>
      </c>
      <c r="M80">
        <v>0.19789300000000001</v>
      </c>
      <c r="N80">
        <v>0.11736000000000001</v>
      </c>
      <c r="O80">
        <v>-4.3800000000000002E-3</v>
      </c>
      <c r="P80">
        <v>9.0775999999999996E-2</v>
      </c>
      <c r="Q80">
        <v>0.15908</v>
      </c>
      <c r="R80">
        <v>0</v>
      </c>
      <c r="S80">
        <v>99.368700000000004</v>
      </c>
      <c r="T80">
        <v>44.2241</v>
      </c>
    </row>
    <row r="81" spans="1:20" x14ac:dyDescent="0.25">
      <c r="F81">
        <v>-6.3270000000000007E-2</v>
      </c>
      <c r="G81">
        <v>-7.6740000000000003E-2</v>
      </c>
      <c r="H81">
        <v>43.247199999999999</v>
      </c>
      <c r="I81">
        <v>1.80684</v>
      </c>
      <c r="J81">
        <v>54.945599999999999</v>
      </c>
      <c r="K81">
        <v>0.60183799999999998</v>
      </c>
      <c r="L81">
        <v>0.137125</v>
      </c>
      <c r="M81">
        <v>-9.6710000000000004E-2</v>
      </c>
      <c r="N81">
        <v>0.35501199999999999</v>
      </c>
      <c r="O81">
        <v>-3.7399999999999998E-3</v>
      </c>
      <c r="P81">
        <v>9.3044000000000002E-2</v>
      </c>
      <c r="Q81">
        <v>-0.21285999999999999</v>
      </c>
      <c r="R81">
        <v>0</v>
      </c>
      <c r="S81">
        <v>100.733</v>
      </c>
      <c r="T81">
        <v>45.441600000000001</v>
      </c>
    </row>
    <row r="82" spans="1:20" x14ac:dyDescent="0.25">
      <c r="F82">
        <v>-6.4009999999999997E-2</v>
      </c>
      <c r="G82">
        <v>-7.6950000000000005E-2</v>
      </c>
      <c r="H82">
        <v>41.831699999999998</v>
      </c>
      <c r="I82">
        <v>2.5802200000000002</v>
      </c>
      <c r="J82">
        <v>53.287300000000002</v>
      </c>
      <c r="K82">
        <v>0.86109000000000002</v>
      </c>
      <c r="L82">
        <v>0.411466</v>
      </c>
      <c r="M82">
        <v>-9.7409999999999997E-2</v>
      </c>
      <c r="N82">
        <v>0.117339</v>
      </c>
      <c r="O82">
        <v>-4.3899999999999998E-3</v>
      </c>
      <c r="P82">
        <v>9.0633000000000005E-2</v>
      </c>
      <c r="Q82">
        <v>-2.8139999999999998E-2</v>
      </c>
      <c r="R82">
        <v>0</v>
      </c>
      <c r="S82">
        <v>98.908799999999999</v>
      </c>
      <c r="T82">
        <v>44.3461</v>
      </c>
    </row>
    <row r="83" spans="1:20" x14ac:dyDescent="0.25">
      <c r="F83">
        <v>-6.3240000000000005E-2</v>
      </c>
      <c r="G83">
        <v>-7.6749999999999999E-2</v>
      </c>
      <c r="H83">
        <v>43.953400000000002</v>
      </c>
      <c r="I83">
        <v>1.6083000000000001</v>
      </c>
      <c r="J83">
        <v>53.991199999999999</v>
      </c>
      <c r="K83">
        <v>0.44247700000000001</v>
      </c>
      <c r="L83">
        <v>0.19265399999999999</v>
      </c>
      <c r="M83">
        <v>0.19389200000000001</v>
      </c>
      <c r="N83">
        <v>-0.11645</v>
      </c>
      <c r="O83">
        <v>-3.6800000000000001E-3</v>
      </c>
      <c r="P83">
        <v>2.6838000000000001E-2</v>
      </c>
      <c r="Q83">
        <v>0.34945500000000002</v>
      </c>
      <c r="R83">
        <v>0</v>
      </c>
      <c r="S83">
        <v>100.498</v>
      </c>
      <c r="T83">
        <v>45.4846</v>
      </c>
    </row>
    <row r="84" spans="1:20" x14ac:dyDescent="0.25">
      <c r="F84">
        <v>-6.3649999999999998E-2</v>
      </c>
      <c r="G84">
        <v>-7.6840000000000006E-2</v>
      </c>
      <c r="H84">
        <v>41.257599999999996</v>
      </c>
      <c r="I84">
        <v>2.3873000000000002</v>
      </c>
      <c r="J84">
        <v>56.657899999999998</v>
      </c>
      <c r="K84">
        <v>0.81047899999999995</v>
      </c>
      <c r="L84">
        <v>0.301902</v>
      </c>
      <c r="M84">
        <v>5.0172000000000001E-2</v>
      </c>
      <c r="N84">
        <v>0.118155</v>
      </c>
      <c r="O84">
        <v>-6.0510000000000001E-2</v>
      </c>
      <c r="P84">
        <v>-0.10721</v>
      </c>
      <c r="Q84">
        <v>-2.6859999999999998E-2</v>
      </c>
      <c r="R84">
        <v>0</v>
      </c>
      <c r="S84">
        <v>101.249</v>
      </c>
      <c r="T84">
        <v>45.269500000000001</v>
      </c>
    </row>
    <row r="85" spans="1:20" x14ac:dyDescent="0.25">
      <c r="F85">
        <v>-6.2869999999999995E-2</v>
      </c>
      <c r="G85">
        <v>-7.6609999999999998E-2</v>
      </c>
      <c r="H85">
        <v>39.367600000000003</v>
      </c>
      <c r="I85">
        <v>1.02782</v>
      </c>
      <c r="J85">
        <v>59.262500000000003</v>
      </c>
      <c r="K85">
        <v>0.81914900000000002</v>
      </c>
      <c r="L85">
        <v>0.41375000000000001</v>
      </c>
      <c r="M85">
        <v>-9.6199999999999994E-2</v>
      </c>
      <c r="N85">
        <v>0.35610399999999998</v>
      </c>
      <c r="O85">
        <v>5.2985999999999998E-2</v>
      </c>
      <c r="P85">
        <v>9.4256000000000006E-2</v>
      </c>
      <c r="Q85">
        <v>-0.21157000000000001</v>
      </c>
      <c r="R85">
        <v>0</v>
      </c>
      <c r="S85">
        <v>100.947</v>
      </c>
      <c r="T85">
        <v>45.074300000000001</v>
      </c>
    </row>
    <row r="87" spans="1:20" x14ac:dyDescent="0.25">
      <c r="E87" t="s">
        <v>39</v>
      </c>
      <c r="F87">
        <f>AVERAGE(F47:F85)</f>
        <v>-1.4619205128205129E-2</v>
      </c>
      <c r="G87">
        <f t="shared" ref="G87:T87" si="21">AVERAGE(G47:G85)</f>
        <v>2.7499871794871789E-2</v>
      </c>
      <c r="H87">
        <f t="shared" si="21"/>
        <v>41.950387179487166</v>
      </c>
      <c r="I87">
        <f t="shared" si="21"/>
        <v>1.808965769230769</v>
      </c>
      <c r="J87">
        <f t="shared" si="21"/>
        <v>54.940953846153846</v>
      </c>
      <c r="K87">
        <f t="shared" si="21"/>
        <v>0.64346451282051276</v>
      </c>
      <c r="L87">
        <f t="shared" si="21"/>
        <v>0.31821205128205127</v>
      </c>
      <c r="M87">
        <f t="shared" si="21"/>
        <v>0.17643664102564097</v>
      </c>
      <c r="N87">
        <f t="shared" si="21"/>
        <v>0.1007268205128205</v>
      </c>
      <c r="O87">
        <f t="shared" si="21"/>
        <v>6.3156923076923104E-3</v>
      </c>
      <c r="P87">
        <f t="shared" si="21"/>
        <v>4.6795897435897425E-2</v>
      </c>
      <c r="Q87">
        <f t="shared" si="21"/>
        <v>2.6937230769230769E-2</v>
      </c>
      <c r="R87">
        <f t="shared" si="21"/>
        <v>0</v>
      </c>
      <c r="S87">
        <f t="shared" si="21"/>
        <v>100.03203076923079</v>
      </c>
      <c r="T87">
        <f t="shared" si="21"/>
        <v>44.99152307692308</v>
      </c>
    </row>
    <row r="88" spans="1:20" x14ac:dyDescent="0.25">
      <c r="E88" t="s">
        <v>40</v>
      </c>
      <c r="F88">
        <f>STDEV(F47:F85)/SQRT((COUNT(F47:F85)))</f>
        <v>1.6387963416550959E-2</v>
      </c>
      <c r="G88">
        <f t="shared" ref="G88:T88" si="22">STDEV(G47:G85)/SQRT((COUNT(G47:G85)))</f>
        <v>3.9665305119056207E-2</v>
      </c>
      <c r="H88">
        <f t="shared" si="22"/>
        <v>0.28256866389160767</v>
      </c>
      <c r="I88">
        <f t="shared" si="22"/>
        <v>9.0867107864087096E-2</v>
      </c>
      <c r="J88">
        <f t="shared" si="22"/>
        <v>0.30486683573043516</v>
      </c>
      <c r="K88">
        <f t="shared" si="22"/>
        <v>3.6345029923593807E-2</v>
      </c>
      <c r="L88">
        <f t="shared" si="22"/>
        <v>2.3720062668976548E-2</v>
      </c>
      <c r="M88">
        <f t="shared" si="22"/>
        <v>3.0765339946366637E-2</v>
      </c>
      <c r="N88">
        <f t="shared" si="22"/>
        <v>3.6040710076752566E-2</v>
      </c>
      <c r="O88">
        <f t="shared" si="22"/>
        <v>8.786167588829219E-3</v>
      </c>
      <c r="P88">
        <f t="shared" si="22"/>
        <v>2.045463732551818E-2</v>
      </c>
      <c r="Q88">
        <f t="shared" si="22"/>
        <v>3.425750155749082E-2</v>
      </c>
      <c r="R88">
        <f t="shared" si="22"/>
        <v>0</v>
      </c>
      <c r="S88">
        <f t="shared" si="22"/>
        <v>0.16707301951012338</v>
      </c>
      <c r="T88">
        <f t="shared" si="22"/>
        <v>8.9034686675080826E-2</v>
      </c>
    </row>
    <row r="90" spans="1:20" x14ac:dyDescent="0.25">
      <c r="A90" s="2" t="s">
        <v>59</v>
      </c>
      <c r="F90" s="3" t="s">
        <v>24</v>
      </c>
      <c r="G90" s="3" t="s">
        <v>25</v>
      </c>
      <c r="H90" s="3" t="s">
        <v>26</v>
      </c>
      <c r="I90" s="3" t="s">
        <v>27</v>
      </c>
      <c r="J90" s="3" t="s">
        <v>28</v>
      </c>
      <c r="K90" s="3" t="s">
        <v>29</v>
      </c>
      <c r="L90" s="3" t="s">
        <v>30</v>
      </c>
      <c r="M90" s="3" t="s">
        <v>31</v>
      </c>
      <c r="N90" s="3" t="s">
        <v>32</v>
      </c>
      <c r="O90" s="3" t="s">
        <v>33</v>
      </c>
      <c r="P90" s="3" t="s">
        <v>34</v>
      </c>
      <c r="Q90" s="3" t="s">
        <v>35</v>
      </c>
      <c r="R90" s="3" t="s">
        <v>36</v>
      </c>
      <c r="S90" s="3" t="s">
        <v>37</v>
      </c>
      <c r="T90" s="3" t="s">
        <v>38</v>
      </c>
    </row>
    <row r="91" spans="1:20" x14ac:dyDescent="0.25">
      <c r="A91" t="s">
        <v>3</v>
      </c>
      <c r="F91">
        <v>-6.3009999999999997E-2</v>
      </c>
      <c r="G91">
        <v>-7.6649999999999996E-2</v>
      </c>
      <c r="H91">
        <v>41.659599999999998</v>
      </c>
      <c r="I91">
        <v>1.2216899999999999</v>
      </c>
      <c r="J91">
        <v>54.755099999999999</v>
      </c>
      <c r="K91">
        <v>0.55099399999999998</v>
      </c>
      <c r="L91">
        <v>8.2361000000000004E-2</v>
      </c>
      <c r="M91">
        <v>0.34272200000000003</v>
      </c>
      <c r="N91">
        <v>0.35571900000000001</v>
      </c>
      <c r="O91">
        <v>5.3066000000000002E-2</v>
      </c>
      <c r="P91">
        <v>-3.8969999999999998E-2</v>
      </c>
      <c r="Q91">
        <v>-2.445E-2</v>
      </c>
      <c r="R91">
        <v>0</v>
      </c>
      <c r="S91">
        <v>98.818200000000004</v>
      </c>
      <c r="T91">
        <v>44.562800000000003</v>
      </c>
    </row>
    <row r="92" spans="1:20" x14ac:dyDescent="0.25">
      <c r="A92" t="s">
        <v>4</v>
      </c>
      <c r="F92">
        <v>-6.3119999999999996E-2</v>
      </c>
      <c r="G92">
        <v>-7.6689999999999994E-2</v>
      </c>
      <c r="H92">
        <v>43.375999999999998</v>
      </c>
      <c r="I92">
        <v>1.8077700000000001</v>
      </c>
      <c r="J92">
        <v>54.48</v>
      </c>
      <c r="K92">
        <v>0.33649699999999999</v>
      </c>
      <c r="L92">
        <v>0.13750699999999999</v>
      </c>
      <c r="M92">
        <v>4.9286999999999997E-2</v>
      </c>
      <c r="N92">
        <v>0.355572</v>
      </c>
      <c r="O92">
        <v>-6.0130000000000003E-2</v>
      </c>
      <c r="P92">
        <v>-0.10571999999999999</v>
      </c>
      <c r="Q92">
        <v>-0.21224999999999999</v>
      </c>
      <c r="R92">
        <v>0</v>
      </c>
      <c r="S92">
        <v>100.02500000000001</v>
      </c>
      <c r="T92">
        <v>45.221800000000002</v>
      </c>
    </row>
    <row r="93" spans="1:20" x14ac:dyDescent="0.25">
      <c r="A93" t="s">
        <v>5</v>
      </c>
      <c r="F93">
        <v>-6.3070000000000001E-2</v>
      </c>
      <c r="G93">
        <v>-7.6679999999999998E-2</v>
      </c>
      <c r="H93">
        <v>45.2241</v>
      </c>
      <c r="I93">
        <v>1.41736</v>
      </c>
      <c r="J93">
        <v>54.363500000000002</v>
      </c>
      <c r="K93">
        <v>0.871062</v>
      </c>
      <c r="L93">
        <v>0.19300200000000001</v>
      </c>
      <c r="M93">
        <v>0.19300700000000001</v>
      </c>
      <c r="N93">
        <v>-0.11613</v>
      </c>
      <c r="O93">
        <v>5.3069999999999999E-2</v>
      </c>
      <c r="P93">
        <v>-3.9050000000000001E-2</v>
      </c>
      <c r="Q93">
        <v>-2.4590000000000001E-2</v>
      </c>
      <c r="R93">
        <v>0</v>
      </c>
      <c r="S93">
        <v>101.996</v>
      </c>
      <c r="T93">
        <v>46.304900000000004</v>
      </c>
    </row>
    <row r="94" spans="1:20" x14ac:dyDescent="0.25">
      <c r="A94" t="s">
        <v>6</v>
      </c>
      <c r="F94">
        <v>-6.3890000000000002E-2</v>
      </c>
      <c r="G94">
        <v>-7.6899999999999996E-2</v>
      </c>
      <c r="H94">
        <v>41.609499999999997</v>
      </c>
      <c r="I94">
        <v>2.57891</v>
      </c>
      <c r="J94">
        <v>56.538499999999999</v>
      </c>
      <c r="K94">
        <v>0.91479900000000003</v>
      </c>
      <c r="L94">
        <v>0.30155799999999999</v>
      </c>
      <c r="M94">
        <v>0.196633</v>
      </c>
      <c r="N94">
        <v>-0.1177</v>
      </c>
      <c r="O94">
        <v>-4.2599999999999999E-3</v>
      </c>
      <c r="P94">
        <v>-4.1500000000000002E-2</v>
      </c>
      <c r="Q94">
        <v>0.159585</v>
      </c>
      <c r="R94">
        <v>0</v>
      </c>
      <c r="S94">
        <v>101.995</v>
      </c>
      <c r="T94">
        <v>45.576500000000003</v>
      </c>
    </row>
    <row r="95" spans="1:20" x14ac:dyDescent="0.25">
      <c r="A95" t="s">
        <v>75</v>
      </c>
      <c r="F95">
        <v>0.14707999999999999</v>
      </c>
      <c r="G95">
        <v>-7.6619999999999994E-2</v>
      </c>
      <c r="H95">
        <v>41.767800000000001</v>
      </c>
      <c r="I95">
        <v>1.2239500000000001</v>
      </c>
      <c r="J95">
        <v>55.377400000000002</v>
      </c>
      <c r="K95">
        <v>0.71276499999999998</v>
      </c>
      <c r="L95">
        <v>0.80151099999999997</v>
      </c>
      <c r="M95">
        <v>0.19664100000000001</v>
      </c>
      <c r="N95">
        <v>-0.11576</v>
      </c>
      <c r="O95">
        <v>-3.3899999999999998E-3</v>
      </c>
      <c r="P95">
        <v>-3.8469999999999997E-2</v>
      </c>
      <c r="Q95">
        <v>-0.21143999999999999</v>
      </c>
      <c r="R95">
        <v>0</v>
      </c>
      <c r="S95">
        <v>99.781499999999994</v>
      </c>
      <c r="T95">
        <v>44.953899999999997</v>
      </c>
    </row>
    <row r="96" spans="1:20" x14ac:dyDescent="0.25">
      <c r="A96" t="s">
        <v>60</v>
      </c>
      <c r="F96">
        <v>0.14945700000000001</v>
      </c>
      <c r="G96">
        <v>-7.6770000000000005E-2</v>
      </c>
      <c r="H96">
        <v>44.947200000000002</v>
      </c>
      <c r="I96">
        <v>2.0008400000000002</v>
      </c>
      <c r="J96">
        <v>51.837299999999999</v>
      </c>
      <c r="K96">
        <v>0.49502800000000002</v>
      </c>
      <c r="L96">
        <v>0.358323</v>
      </c>
      <c r="M96">
        <v>0.19123399999999999</v>
      </c>
      <c r="N96">
        <v>-0.11668000000000001</v>
      </c>
      <c r="O96">
        <v>-6.0290000000000003E-2</v>
      </c>
      <c r="P96">
        <v>2.6630999999999998E-2</v>
      </c>
      <c r="Q96">
        <v>-2.5590000000000002E-2</v>
      </c>
      <c r="R96">
        <v>0</v>
      </c>
      <c r="S96">
        <v>99.726600000000005</v>
      </c>
      <c r="T96">
        <v>45.273600000000002</v>
      </c>
    </row>
    <row r="97" spans="1:20" x14ac:dyDescent="0.25">
      <c r="F97">
        <v>-6.2630000000000005E-2</v>
      </c>
      <c r="G97">
        <v>-7.6539999999999997E-2</v>
      </c>
      <c r="H97">
        <v>41.401200000000003</v>
      </c>
      <c r="I97">
        <v>1.02959</v>
      </c>
      <c r="J97">
        <v>57.133800000000001</v>
      </c>
      <c r="K97">
        <v>0.50085999999999997</v>
      </c>
      <c r="L97">
        <v>0.414906</v>
      </c>
      <c r="M97">
        <v>-9.5699999999999993E-2</v>
      </c>
      <c r="N97">
        <v>-0.11521000000000001</v>
      </c>
      <c r="O97">
        <v>-3.14E-3</v>
      </c>
      <c r="P97">
        <v>0.22889499999999999</v>
      </c>
      <c r="Q97">
        <v>-0.21048</v>
      </c>
      <c r="R97">
        <v>0</v>
      </c>
      <c r="S97">
        <v>100.146</v>
      </c>
      <c r="T97">
        <v>45.151200000000003</v>
      </c>
    </row>
    <row r="98" spans="1:20" x14ac:dyDescent="0.25">
      <c r="A98" t="s">
        <v>61</v>
      </c>
      <c r="F98">
        <v>0.14835300000000001</v>
      </c>
      <c r="G98">
        <v>-7.6689999999999994E-2</v>
      </c>
      <c r="H98">
        <v>43.372300000000003</v>
      </c>
      <c r="I98">
        <v>1.22187</v>
      </c>
      <c r="J98">
        <v>53.046599999999998</v>
      </c>
      <c r="K98">
        <v>0.65771900000000005</v>
      </c>
      <c r="L98">
        <v>0.46922199999999997</v>
      </c>
      <c r="M98">
        <v>4.8652000000000001E-2</v>
      </c>
      <c r="N98">
        <v>0.119723</v>
      </c>
      <c r="O98">
        <v>-3.5599999999999998E-3</v>
      </c>
      <c r="P98">
        <v>9.3876000000000001E-2</v>
      </c>
      <c r="Q98">
        <v>-2.478E-2</v>
      </c>
      <c r="R98">
        <v>0</v>
      </c>
      <c r="S98">
        <v>99.073300000000003</v>
      </c>
      <c r="T98">
        <v>44.847200000000001</v>
      </c>
    </row>
    <row r="99" spans="1:20" x14ac:dyDescent="0.25">
      <c r="A99" t="s">
        <v>62</v>
      </c>
      <c r="F99">
        <v>-6.3189999999999996E-2</v>
      </c>
      <c r="G99">
        <v>-7.6740000000000003E-2</v>
      </c>
      <c r="H99">
        <v>45.4788</v>
      </c>
      <c r="I99">
        <v>1.80626</v>
      </c>
      <c r="J99">
        <v>52.959099999999999</v>
      </c>
      <c r="K99">
        <v>0.44254900000000003</v>
      </c>
      <c r="L99">
        <v>0.19275300000000001</v>
      </c>
      <c r="M99">
        <v>4.7719999999999999E-2</v>
      </c>
      <c r="N99">
        <v>0.119383</v>
      </c>
      <c r="O99">
        <v>-3.64E-3</v>
      </c>
      <c r="P99">
        <v>-0.10604</v>
      </c>
      <c r="Q99">
        <v>-2.5219999999999999E-2</v>
      </c>
      <c r="R99">
        <v>0</v>
      </c>
      <c r="S99">
        <v>100.77200000000001</v>
      </c>
      <c r="T99">
        <v>45.782299999999999</v>
      </c>
    </row>
    <row r="100" spans="1:20" x14ac:dyDescent="0.25">
      <c r="A100" t="s">
        <v>63</v>
      </c>
      <c r="F100">
        <v>0.146374</v>
      </c>
      <c r="G100">
        <v>-7.6530000000000001E-2</v>
      </c>
      <c r="H100">
        <v>41.498199999999997</v>
      </c>
      <c r="I100">
        <v>1.0295799999999999</v>
      </c>
      <c r="J100">
        <v>56.1008</v>
      </c>
      <c r="K100">
        <v>0.44744299999999998</v>
      </c>
      <c r="L100">
        <v>0.47033599999999998</v>
      </c>
      <c r="M100">
        <v>0.344642</v>
      </c>
      <c r="N100">
        <v>-0.11511</v>
      </c>
      <c r="O100">
        <v>-3.1199999999999999E-3</v>
      </c>
      <c r="P100">
        <v>0.16233300000000001</v>
      </c>
      <c r="Q100">
        <v>-0.21042</v>
      </c>
      <c r="R100">
        <v>0</v>
      </c>
      <c r="S100">
        <v>99.794499999999999</v>
      </c>
      <c r="T100">
        <v>45.026299999999999</v>
      </c>
    </row>
    <row r="101" spans="1:20" x14ac:dyDescent="0.25">
      <c r="A101" t="s">
        <v>64</v>
      </c>
      <c r="F101">
        <v>-6.3570000000000002E-2</v>
      </c>
      <c r="G101">
        <v>-7.6850000000000002E-2</v>
      </c>
      <c r="H101">
        <v>43.207000000000001</v>
      </c>
      <c r="I101">
        <v>2.3879299999999999</v>
      </c>
      <c r="J101">
        <v>54.258099999999999</v>
      </c>
      <c r="K101">
        <v>0.33318999999999999</v>
      </c>
      <c r="L101">
        <v>0.46791899999999997</v>
      </c>
      <c r="M101">
        <v>4.8476999999999999E-2</v>
      </c>
      <c r="N101">
        <v>0.118314</v>
      </c>
      <c r="O101">
        <v>5.2395999999999998E-2</v>
      </c>
      <c r="P101">
        <v>2.5621000000000001E-2</v>
      </c>
      <c r="Q101">
        <v>-2.6780000000000002E-2</v>
      </c>
      <c r="R101">
        <v>0</v>
      </c>
      <c r="S101">
        <v>100.732</v>
      </c>
      <c r="T101">
        <v>45.323500000000003</v>
      </c>
    </row>
    <row r="102" spans="1:20" x14ac:dyDescent="0.25">
      <c r="A102" t="s">
        <v>65</v>
      </c>
      <c r="F102">
        <v>0.14868300000000001</v>
      </c>
      <c r="G102">
        <v>-7.671E-2</v>
      </c>
      <c r="H102">
        <v>43.267600000000002</v>
      </c>
      <c r="I102">
        <v>2.1967400000000001</v>
      </c>
      <c r="J102">
        <v>54.698300000000003</v>
      </c>
      <c r="K102">
        <v>0.54764900000000005</v>
      </c>
      <c r="L102">
        <v>8.1892000000000006E-2</v>
      </c>
      <c r="M102">
        <v>4.9159000000000001E-2</v>
      </c>
      <c r="N102">
        <v>0.11912300000000001</v>
      </c>
      <c r="O102">
        <v>-3.7499999999999999E-3</v>
      </c>
      <c r="P102">
        <v>-3.9849999999999997E-2</v>
      </c>
      <c r="Q102">
        <v>-0.21292</v>
      </c>
      <c r="R102">
        <v>0</v>
      </c>
      <c r="S102">
        <v>100.776</v>
      </c>
      <c r="T102">
        <v>45.4253</v>
      </c>
    </row>
    <row r="103" spans="1:20" x14ac:dyDescent="0.25">
      <c r="A103" t="s">
        <v>66</v>
      </c>
      <c r="F103">
        <v>-6.3240000000000005E-2</v>
      </c>
      <c r="G103">
        <v>-7.6689999999999994E-2</v>
      </c>
      <c r="H103">
        <v>41.445099999999996</v>
      </c>
      <c r="I103">
        <v>2.39167</v>
      </c>
      <c r="J103">
        <v>57.575000000000003</v>
      </c>
      <c r="K103">
        <v>0.44122899999999998</v>
      </c>
      <c r="L103">
        <v>0.137048</v>
      </c>
      <c r="M103">
        <v>0.19819700000000001</v>
      </c>
      <c r="N103">
        <v>-0.11638</v>
      </c>
      <c r="O103">
        <v>-3.7499999999999999E-3</v>
      </c>
      <c r="P103">
        <v>0.22589899999999999</v>
      </c>
      <c r="Q103">
        <v>-0.21282000000000001</v>
      </c>
      <c r="R103">
        <v>0</v>
      </c>
      <c r="S103">
        <v>101.941</v>
      </c>
      <c r="T103">
        <v>45.691000000000003</v>
      </c>
    </row>
    <row r="104" spans="1:20" x14ac:dyDescent="0.25">
      <c r="A104" t="s">
        <v>67</v>
      </c>
      <c r="F104">
        <v>-6.386E-2</v>
      </c>
      <c r="G104">
        <v>-7.6850000000000002E-2</v>
      </c>
      <c r="H104">
        <v>38.465899999999998</v>
      </c>
      <c r="I104">
        <v>2.7760799999999999</v>
      </c>
      <c r="J104">
        <v>57.3249</v>
      </c>
      <c r="K104">
        <v>0.70176400000000005</v>
      </c>
      <c r="L104">
        <v>0.356153</v>
      </c>
      <c r="M104">
        <v>0.49635299999999999</v>
      </c>
      <c r="N104">
        <v>0.35283500000000001</v>
      </c>
      <c r="O104">
        <v>-6.0639999999999999E-2</v>
      </c>
      <c r="P104">
        <v>2.462E-2</v>
      </c>
      <c r="Q104">
        <v>-0.21482000000000001</v>
      </c>
      <c r="R104">
        <v>0</v>
      </c>
      <c r="S104">
        <v>100.083</v>
      </c>
      <c r="T104">
        <v>44.390700000000002</v>
      </c>
    </row>
    <row r="105" spans="1:20" x14ac:dyDescent="0.25">
      <c r="A105" t="s">
        <v>68</v>
      </c>
      <c r="F105">
        <v>-6.3409999999999994E-2</v>
      </c>
      <c r="G105">
        <v>0.60209199999999996</v>
      </c>
      <c r="H105">
        <v>43.269500000000001</v>
      </c>
      <c r="I105">
        <v>2.1958000000000002</v>
      </c>
      <c r="J105">
        <v>54.0396</v>
      </c>
      <c r="K105">
        <v>0.228133</v>
      </c>
      <c r="L105">
        <v>0.302562</v>
      </c>
      <c r="M105">
        <v>0.19336500000000001</v>
      </c>
      <c r="N105">
        <v>0.35458400000000001</v>
      </c>
      <c r="O105">
        <v>-6.0350000000000001E-2</v>
      </c>
      <c r="P105">
        <v>0.15908900000000001</v>
      </c>
      <c r="Q105">
        <v>-0.21335999999999999</v>
      </c>
      <c r="R105">
        <v>0</v>
      </c>
      <c r="S105">
        <v>101.008</v>
      </c>
      <c r="T105">
        <v>45.645400000000002</v>
      </c>
    </row>
    <row r="106" spans="1:20" x14ac:dyDescent="0.25">
      <c r="A106" t="s">
        <v>69</v>
      </c>
      <c r="F106">
        <v>-6.2789999999999999E-2</v>
      </c>
      <c r="G106">
        <v>-7.6630000000000004E-2</v>
      </c>
      <c r="H106">
        <v>42.097499999999997</v>
      </c>
      <c r="I106">
        <v>1.2224299999999999</v>
      </c>
      <c r="J106">
        <v>56.3491</v>
      </c>
      <c r="K106">
        <v>0.60521899999999995</v>
      </c>
      <c r="L106">
        <v>0.359018</v>
      </c>
      <c r="M106">
        <v>0.19737099999999999</v>
      </c>
      <c r="N106">
        <v>0.12017</v>
      </c>
      <c r="O106">
        <v>-5.994E-2</v>
      </c>
      <c r="P106">
        <v>-0.10516</v>
      </c>
      <c r="Q106">
        <v>-2.4029999999999999E-2</v>
      </c>
      <c r="R106">
        <v>0</v>
      </c>
      <c r="S106">
        <v>100.622</v>
      </c>
      <c r="T106">
        <v>45.357900000000001</v>
      </c>
    </row>
    <row r="107" spans="1:20" x14ac:dyDescent="0.25">
      <c r="A107" t="s">
        <v>70</v>
      </c>
      <c r="F107">
        <v>-6.3049999999999995E-2</v>
      </c>
      <c r="G107">
        <v>-7.6689999999999994E-2</v>
      </c>
      <c r="H107">
        <v>40.1387</v>
      </c>
      <c r="I107">
        <v>1.8041400000000001</v>
      </c>
      <c r="J107">
        <v>58.6357</v>
      </c>
      <c r="K107">
        <v>0.54890099999999997</v>
      </c>
      <c r="L107">
        <v>0.192496</v>
      </c>
      <c r="M107">
        <v>0.496977</v>
      </c>
      <c r="N107">
        <v>-0.11627</v>
      </c>
      <c r="O107">
        <v>-6.012E-2</v>
      </c>
      <c r="P107">
        <v>2.7008999999999998E-2</v>
      </c>
      <c r="Q107">
        <v>0.16236600000000001</v>
      </c>
      <c r="R107">
        <v>0</v>
      </c>
      <c r="S107">
        <v>101.69</v>
      </c>
      <c r="T107">
        <v>45.467100000000002</v>
      </c>
    </row>
    <row r="108" spans="1:20" x14ac:dyDescent="0.25">
      <c r="A108" t="s">
        <v>71</v>
      </c>
      <c r="F108">
        <v>-6.3909999999999995E-2</v>
      </c>
      <c r="G108">
        <v>-7.6939999999999995E-2</v>
      </c>
      <c r="H108">
        <v>41.422899999999998</v>
      </c>
      <c r="I108">
        <v>2.9687999999999999</v>
      </c>
      <c r="J108">
        <v>53.383699999999997</v>
      </c>
      <c r="K108">
        <v>6.5953999999999999E-2</v>
      </c>
      <c r="L108">
        <v>0.52196799999999999</v>
      </c>
      <c r="M108">
        <v>0.48545199999999999</v>
      </c>
      <c r="N108">
        <v>0.117439</v>
      </c>
      <c r="O108">
        <v>5.2006999999999998E-2</v>
      </c>
      <c r="P108">
        <v>0.223602</v>
      </c>
      <c r="Q108">
        <v>-2.8029999999999999E-2</v>
      </c>
      <c r="R108">
        <v>0</v>
      </c>
      <c r="S108">
        <v>99.072999999999993</v>
      </c>
      <c r="T108">
        <v>44.370899999999999</v>
      </c>
    </row>
    <row r="109" spans="1:20" x14ac:dyDescent="0.25">
      <c r="A109" t="s">
        <v>72</v>
      </c>
      <c r="F109">
        <v>-6.2390000000000001E-2</v>
      </c>
      <c r="G109">
        <v>-7.6539999999999997E-2</v>
      </c>
      <c r="H109">
        <v>45.918599999999998</v>
      </c>
      <c r="I109">
        <v>1.03026</v>
      </c>
      <c r="J109">
        <v>54.327300000000001</v>
      </c>
      <c r="K109">
        <v>0.44802999999999998</v>
      </c>
      <c r="L109">
        <v>0.138628</v>
      </c>
      <c r="M109">
        <v>-9.5640000000000003E-2</v>
      </c>
      <c r="N109">
        <v>-0.11494</v>
      </c>
      <c r="O109">
        <v>-5.96E-2</v>
      </c>
      <c r="P109">
        <v>9.5951999999999996E-2</v>
      </c>
      <c r="Q109">
        <v>-0.2102</v>
      </c>
      <c r="R109">
        <v>0</v>
      </c>
      <c r="S109">
        <v>101.339</v>
      </c>
      <c r="T109">
        <v>46.2849</v>
      </c>
    </row>
    <row r="110" spans="1:20" x14ac:dyDescent="0.25">
      <c r="A110" t="s">
        <v>20</v>
      </c>
      <c r="F110">
        <v>-6.3589999999999994E-2</v>
      </c>
      <c r="G110">
        <v>-7.6829999999999996E-2</v>
      </c>
      <c r="H110">
        <v>39.621200000000002</v>
      </c>
      <c r="I110">
        <v>2.1920500000000001</v>
      </c>
      <c r="J110">
        <v>57.106299999999997</v>
      </c>
      <c r="K110">
        <v>0.54540699999999998</v>
      </c>
      <c r="L110">
        <v>0.30168899999999998</v>
      </c>
      <c r="M110">
        <v>5.1000999999999998E-2</v>
      </c>
      <c r="N110">
        <v>0.35358800000000001</v>
      </c>
      <c r="O110">
        <v>-6.046E-2</v>
      </c>
      <c r="P110">
        <v>0.224358</v>
      </c>
      <c r="Q110">
        <v>-2.6839999999999999E-2</v>
      </c>
      <c r="R110">
        <v>0</v>
      </c>
      <c r="S110">
        <v>100.16800000000001</v>
      </c>
      <c r="T110">
        <v>44.635100000000001</v>
      </c>
    </row>
    <row r="111" spans="1:20" x14ac:dyDescent="0.25">
      <c r="A111" t="s">
        <v>73</v>
      </c>
      <c r="F111">
        <v>-6.3509999999999997E-2</v>
      </c>
      <c r="G111">
        <v>-7.6829999999999996E-2</v>
      </c>
      <c r="H111">
        <v>42.408900000000003</v>
      </c>
      <c r="I111">
        <v>1.40951</v>
      </c>
      <c r="J111">
        <v>55.268500000000003</v>
      </c>
      <c r="K111">
        <v>0.38758599999999999</v>
      </c>
      <c r="L111">
        <v>0.357734</v>
      </c>
      <c r="M111">
        <v>0.487765</v>
      </c>
      <c r="N111">
        <v>0.118338</v>
      </c>
      <c r="O111">
        <v>5.2505000000000003E-2</v>
      </c>
      <c r="P111">
        <v>9.2354000000000006E-2</v>
      </c>
      <c r="Q111">
        <v>0.72249699999999994</v>
      </c>
      <c r="R111">
        <v>0</v>
      </c>
      <c r="S111">
        <v>101.16500000000001</v>
      </c>
      <c r="T111">
        <v>45.461399999999998</v>
      </c>
    </row>
    <row r="112" spans="1:20" x14ac:dyDescent="0.25">
      <c r="A112" t="s">
        <v>74</v>
      </c>
      <c r="F112">
        <v>-6.3509999999999997E-2</v>
      </c>
      <c r="G112">
        <v>-7.6799999999999993E-2</v>
      </c>
      <c r="H112">
        <v>40.527099999999997</v>
      </c>
      <c r="I112">
        <v>1.8024899999999999</v>
      </c>
      <c r="J112">
        <v>56.034799999999997</v>
      </c>
      <c r="K112">
        <v>0.54712700000000003</v>
      </c>
      <c r="L112">
        <v>0.467746</v>
      </c>
      <c r="M112">
        <v>0.34456500000000001</v>
      </c>
      <c r="N112">
        <v>0.118563</v>
      </c>
      <c r="O112">
        <v>-3.96E-3</v>
      </c>
      <c r="P112">
        <v>0.225216</v>
      </c>
      <c r="Q112">
        <v>0.160939</v>
      </c>
      <c r="R112">
        <v>0</v>
      </c>
      <c r="S112">
        <v>100.084</v>
      </c>
      <c r="T112">
        <v>44.788699999999999</v>
      </c>
    </row>
    <row r="113" spans="6:20" x14ac:dyDescent="0.25">
      <c r="F113">
        <v>-6.3560000000000005E-2</v>
      </c>
      <c r="G113">
        <v>-7.6840000000000006E-2</v>
      </c>
      <c r="H113">
        <v>44.783999999999999</v>
      </c>
      <c r="I113">
        <v>0.63427299999999998</v>
      </c>
      <c r="J113">
        <v>50.149500000000003</v>
      </c>
      <c r="K113">
        <v>0.81656799999999996</v>
      </c>
      <c r="L113">
        <v>0.578735</v>
      </c>
      <c r="M113">
        <v>0.47476600000000002</v>
      </c>
      <c r="N113">
        <v>0.58974199999999999</v>
      </c>
      <c r="O113">
        <v>0.108957</v>
      </c>
      <c r="P113">
        <v>0.29189500000000002</v>
      </c>
      <c r="Q113">
        <v>0.348111</v>
      </c>
      <c r="R113">
        <v>0</v>
      </c>
      <c r="S113">
        <v>98.636099999999999</v>
      </c>
      <c r="T113">
        <v>44.829599999999999</v>
      </c>
    </row>
    <row r="114" spans="6:20" x14ac:dyDescent="0.25">
      <c r="F114">
        <v>-6.3750000000000001E-2</v>
      </c>
      <c r="G114">
        <v>-7.6880000000000004E-2</v>
      </c>
      <c r="H114">
        <v>43.926699999999997</v>
      </c>
      <c r="I114">
        <v>2.5819100000000001</v>
      </c>
      <c r="J114">
        <v>54.479799999999997</v>
      </c>
      <c r="K114">
        <v>0.43852000000000002</v>
      </c>
      <c r="L114">
        <v>0.30191000000000001</v>
      </c>
      <c r="M114">
        <v>4.8176999999999998E-2</v>
      </c>
      <c r="N114">
        <v>0.118034</v>
      </c>
      <c r="O114">
        <v>-6.053E-2</v>
      </c>
      <c r="P114">
        <v>0.15795999999999999</v>
      </c>
      <c r="Q114">
        <v>-2.7140000000000001E-2</v>
      </c>
      <c r="R114">
        <v>0</v>
      </c>
      <c r="S114">
        <v>101.825</v>
      </c>
      <c r="T114">
        <v>45.857399999999998</v>
      </c>
    </row>
    <row r="115" spans="6:20" x14ac:dyDescent="0.25">
      <c r="F115">
        <v>0.35499199999999997</v>
      </c>
      <c r="G115">
        <v>-7.6490000000000002E-2</v>
      </c>
      <c r="H115">
        <v>43.0426</v>
      </c>
      <c r="I115">
        <v>0.83479800000000004</v>
      </c>
      <c r="J115">
        <v>55.134799999999998</v>
      </c>
      <c r="K115">
        <v>0.50220100000000001</v>
      </c>
      <c r="L115">
        <v>0.41567799999999999</v>
      </c>
      <c r="M115">
        <v>1.0689299999999999</v>
      </c>
      <c r="N115">
        <v>-0.11473</v>
      </c>
      <c r="O115">
        <v>-2.9399999999999999E-3</v>
      </c>
      <c r="P115">
        <v>-0.10362</v>
      </c>
      <c r="Q115">
        <v>-0.20981</v>
      </c>
      <c r="R115">
        <v>0</v>
      </c>
      <c r="S115">
        <v>100.846</v>
      </c>
      <c r="T115">
        <v>45.712200000000003</v>
      </c>
    </row>
    <row r="116" spans="6:20" x14ac:dyDescent="0.25">
      <c r="F116">
        <v>-6.3089999999999993E-2</v>
      </c>
      <c r="G116">
        <v>-7.671E-2</v>
      </c>
      <c r="H116">
        <v>40.8996</v>
      </c>
      <c r="I116">
        <v>2.00081</v>
      </c>
      <c r="J116">
        <v>58.001199999999997</v>
      </c>
      <c r="K116">
        <v>0.38918000000000003</v>
      </c>
      <c r="L116">
        <v>0.52401200000000003</v>
      </c>
      <c r="M116">
        <v>0.34678199999999998</v>
      </c>
      <c r="N116">
        <v>-0.11634</v>
      </c>
      <c r="O116">
        <v>-6.0130000000000003E-2</v>
      </c>
      <c r="P116">
        <v>-3.9399999999999998E-2</v>
      </c>
      <c r="Q116">
        <v>-2.5049999999999999E-2</v>
      </c>
      <c r="R116">
        <v>0</v>
      </c>
      <c r="S116">
        <v>101.78100000000001</v>
      </c>
      <c r="T116">
        <v>45.570900000000002</v>
      </c>
    </row>
    <row r="117" spans="6:20" x14ac:dyDescent="0.25">
      <c r="F117">
        <v>0.14774699999999999</v>
      </c>
      <c r="G117">
        <v>-7.6740000000000003E-2</v>
      </c>
      <c r="H117">
        <v>38.962499999999999</v>
      </c>
      <c r="I117">
        <v>1.2176899999999999</v>
      </c>
      <c r="J117">
        <v>57.0304</v>
      </c>
      <c r="K117">
        <v>0.70831699999999997</v>
      </c>
      <c r="L117">
        <v>0.24737400000000001</v>
      </c>
      <c r="M117">
        <v>0.49631599999999998</v>
      </c>
      <c r="N117">
        <v>0.354182</v>
      </c>
      <c r="O117">
        <v>0.165467</v>
      </c>
      <c r="P117">
        <v>-4.0059999999999998E-2</v>
      </c>
      <c r="Q117">
        <v>0.34867700000000001</v>
      </c>
      <c r="R117">
        <v>0</v>
      </c>
      <c r="S117">
        <v>99.561800000000005</v>
      </c>
      <c r="T117">
        <v>44.3504</v>
      </c>
    </row>
    <row r="118" spans="6:20" x14ac:dyDescent="0.25">
      <c r="F118">
        <v>-6.343E-2</v>
      </c>
      <c r="G118">
        <v>0.60294599999999998</v>
      </c>
      <c r="H118">
        <v>43.696599999999997</v>
      </c>
      <c r="I118">
        <v>1.8019499999999999</v>
      </c>
      <c r="J118">
        <v>53.229199999999999</v>
      </c>
      <c r="K118">
        <v>0.54752900000000004</v>
      </c>
      <c r="L118">
        <v>0.13703399999999999</v>
      </c>
      <c r="M118">
        <v>-9.6750000000000003E-2</v>
      </c>
      <c r="N118">
        <v>-0.11681</v>
      </c>
      <c r="O118">
        <v>-3.8400000000000001E-3</v>
      </c>
      <c r="P118">
        <v>9.2674000000000006E-2</v>
      </c>
      <c r="Q118">
        <v>0.348607</v>
      </c>
      <c r="R118">
        <v>0</v>
      </c>
      <c r="S118">
        <v>100.176</v>
      </c>
      <c r="T118">
        <v>45.378</v>
      </c>
    </row>
    <row r="119" spans="6:20" x14ac:dyDescent="0.25">
      <c r="F119">
        <v>0.147368</v>
      </c>
      <c r="G119">
        <v>-7.6590000000000005E-2</v>
      </c>
      <c r="H119">
        <v>43.8354</v>
      </c>
      <c r="I119">
        <v>1.0290600000000001</v>
      </c>
      <c r="J119">
        <v>54.353400000000001</v>
      </c>
      <c r="K119">
        <v>0.39323200000000003</v>
      </c>
      <c r="L119">
        <v>0.47006100000000001</v>
      </c>
      <c r="M119">
        <v>0.339445</v>
      </c>
      <c r="N119">
        <v>0.120739</v>
      </c>
      <c r="O119">
        <v>-5.9810000000000002E-2</v>
      </c>
      <c r="P119">
        <v>0.22848499999999999</v>
      </c>
      <c r="Q119">
        <v>-0.21095</v>
      </c>
      <c r="R119">
        <v>0</v>
      </c>
      <c r="S119">
        <v>100.57</v>
      </c>
      <c r="T119">
        <v>45.627800000000001</v>
      </c>
    </row>
    <row r="120" spans="6:20" x14ac:dyDescent="0.25">
      <c r="F120">
        <v>-6.2890000000000001E-2</v>
      </c>
      <c r="G120">
        <v>-7.6630000000000004E-2</v>
      </c>
      <c r="H120">
        <v>41.841099999999997</v>
      </c>
      <c r="I120">
        <v>1.8070999999999999</v>
      </c>
      <c r="J120">
        <v>57.146900000000002</v>
      </c>
      <c r="K120">
        <v>0.33739400000000003</v>
      </c>
      <c r="L120">
        <v>2.7172999999999999E-2</v>
      </c>
      <c r="M120">
        <v>0.49243799999999999</v>
      </c>
      <c r="N120">
        <v>-0.11577</v>
      </c>
      <c r="O120">
        <v>-5.9959999999999999E-2</v>
      </c>
      <c r="P120">
        <v>2.7778000000000001E-2</v>
      </c>
      <c r="Q120">
        <v>-2.41E-2</v>
      </c>
      <c r="R120">
        <v>0</v>
      </c>
      <c r="S120">
        <v>101.34099999999999</v>
      </c>
      <c r="T120">
        <v>45.627899999999997</v>
      </c>
    </row>
    <row r="121" spans="6:20" x14ac:dyDescent="0.25">
      <c r="F121">
        <v>-6.3E-2</v>
      </c>
      <c r="G121">
        <v>0.602742</v>
      </c>
      <c r="H121">
        <v>42.897799999999997</v>
      </c>
      <c r="I121">
        <v>1.22231</v>
      </c>
      <c r="J121">
        <v>55.058799999999998</v>
      </c>
      <c r="K121">
        <v>0.92524899999999999</v>
      </c>
      <c r="L121">
        <v>0.35875400000000002</v>
      </c>
      <c r="M121">
        <v>0.48553200000000002</v>
      </c>
      <c r="N121">
        <v>-0.11593000000000001</v>
      </c>
      <c r="O121">
        <v>-6.003E-2</v>
      </c>
      <c r="P121">
        <v>9.4128000000000003E-2</v>
      </c>
      <c r="Q121">
        <v>-2.4410000000000001E-2</v>
      </c>
      <c r="R121">
        <v>0</v>
      </c>
      <c r="S121">
        <v>101.38200000000001</v>
      </c>
      <c r="T121">
        <v>45.9178</v>
      </c>
    </row>
    <row r="122" spans="6:20" x14ac:dyDescent="0.25">
      <c r="F122">
        <v>0.14851900000000001</v>
      </c>
      <c r="G122">
        <v>-7.6780000000000001E-2</v>
      </c>
      <c r="H122">
        <v>41.7121</v>
      </c>
      <c r="I122">
        <v>2.3902199999999998</v>
      </c>
      <c r="J122">
        <v>56.262700000000002</v>
      </c>
      <c r="K122">
        <v>0.54631799999999997</v>
      </c>
      <c r="L122">
        <v>0.191942</v>
      </c>
      <c r="M122">
        <v>0.196793</v>
      </c>
      <c r="N122">
        <v>0.11867800000000001</v>
      </c>
      <c r="O122">
        <v>5.2519999999999997E-2</v>
      </c>
      <c r="P122">
        <v>9.2368000000000006E-2</v>
      </c>
      <c r="Q122">
        <v>-0.21346999999999999</v>
      </c>
      <c r="R122">
        <v>0</v>
      </c>
      <c r="S122">
        <v>101.422</v>
      </c>
      <c r="T122">
        <v>45.423699999999997</v>
      </c>
    </row>
    <row r="123" spans="6:20" x14ac:dyDescent="0.25">
      <c r="F123">
        <v>-6.318E-2</v>
      </c>
      <c r="G123">
        <v>-7.6730000000000007E-2</v>
      </c>
      <c r="H123">
        <v>42.074100000000001</v>
      </c>
      <c r="I123">
        <v>1.4148000000000001</v>
      </c>
      <c r="J123">
        <v>54.024000000000001</v>
      </c>
      <c r="K123">
        <v>0.49624699999999999</v>
      </c>
      <c r="L123">
        <v>0.413547</v>
      </c>
      <c r="M123">
        <v>0.34102300000000002</v>
      </c>
      <c r="N123">
        <v>0.11931899999999999</v>
      </c>
      <c r="O123">
        <v>-6.019E-2</v>
      </c>
      <c r="P123">
        <v>9.3412999999999996E-2</v>
      </c>
      <c r="Q123">
        <v>0.162131</v>
      </c>
      <c r="R123">
        <v>0</v>
      </c>
      <c r="S123">
        <v>98.938500000000005</v>
      </c>
      <c r="T123">
        <v>44.633099999999999</v>
      </c>
    </row>
    <row r="124" spans="6:20" x14ac:dyDescent="0.25">
      <c r="F124">
        <v>-6.3750000000000001E-2</v>
      </c>
      <c r="G124">
        <v>-7.6880000000000004E-2</v>
      </c>
      <c r="H124">
        <v>40.406799999999997</v>
      </c>
      <c r="I124">
        <v>2.7759100000000001</v>
      </c>
      <c r="J124">
        <v>56.086799999999997</v>
      </c>
      <c r="K124">
        <v>0.861487</v>
      </c>
      <c r="L124">
        <v>0.30164800000000003</v>
      </c>
      <c r="M124">
        <v>5.0236000000000003E-2</v>
      </c>
      <c r="N124">
        <v>-0.11756999999999999</v>
      </c>
      <c r="O124">
        <v>-6.0600000000000001E-2</v>
      </c>
      <c r="P124">
        <v>-0.17402999999999999</v>
      </c>
      <c r="Q124">
        <v>-2.733E-2</v>
      </c>
      <c r="R124">
        <v>0</v>
      </c>
      <c r="S124">
        <v>99.962699999999998</v>
      </c>
      <c r="T124">
        <v>44.612200000000001</v>
      </c>
    </row>
    <row r="125" spans="6:20" x14ac:dyDescent="0.25">
      <c r="F125">
        <v>-6.3689999999999997E-2</v>
      </c>
      <c r="G125">
        <v>-7.6840000000000006E-2</v>
      </c>
      <c r="H125">
        <v>42.193300000000001</v>
      </c>
      <c r="I125">
        <v>2.3889399999999998</v>
      </c>
      <c r="J125">
        <v>54.625700000000002</v>
      </c>
      <c r="K125">
        <v>0.65127400000000002</v>
      </c>
      <c r="L125">
        <v>0.136431</v>
      </c>
      <c r="M125">
        <v>0.34060699999999999</v>
      </c>
      <c r="N125">
        <v>0.35367599999999999</v>
      </c>
      <c r="O125">
        <v>5.2335E-2</v>
      </c>
      <c r="P125">
        <v>9.1642000000000001E-2</v>
      </c>
      <c r="Q125">
        <v>-0.21417</v>
      </c>
      <c r="R125">
        <v>0</v>
      </c>
      <c r="S125">
        <v>100.479</v>
      </c>
      <c r="T125">
        <v>45.1126</v>
      </c>
    </row>
    <row r="126" spans="6:20" x14ac:dyDescent="0.25">
      <c r="F126">
        <v>-6.3500000000000001E-2</v>
      </c>
      <c r="G126">
        <v>-7.6789999999999997E-2</v>
      </c>
      <c r="H126">
        <v>39.6126</v>
      </c>
      <c r="I126">
        <v>1.79945</v>
      </c>
      <c r="J126">
        <v>58.326500000000003</v>
      </c>
      <c r="K126">
        <v>0.38742500000000002</v>
      </c>
      <c r="L126">
        <v>0.57840400000000003</v>
      </c>
      <c r="M126">
        <v>0.20024500000000001</v>
      </c>
      <c r="N126">
        <v>-0.11693000000000001</v>
      </c>
      <c r="O126">
        <v>-3.9500000000000004E-3</v>
      </c>
      <c r="P126">
        <v>2.6057E-2</v>
      </c>
      <c r="Q126">
        <v>0.53549800000000003</v>
      </c>
      <c r="R126">
        <v>0</v>
      </c>
      <c r="S126">
        <v>101.205</v>
      </c>
      <c r="T126">
        <v>45.071300000000001</v>
      </c>
    </row>
    <row r="127" spans="6:20" x14ac:dyDescent="0.25">
      <c r="F127">
        <v>-6.3460000000000003E-2</v>
      </c>
      <c r="G127">
        <v>-7.6789999999999997E-2</v>
      </c>
      <c r="H127">
        <v>41.601100000000002</v>
      </c>
      <c r="I127">
        <v>1.9994400000000001</v>
      </c>
      <c r="J127">
        <v>54.512999999999998</v>
      </c>
      <c r="K127">
        <v>0.70680200000000004</v>
      </c>
      <c r="L127">
        <v>0.30232199999999998</v>
      </c>
      <c r="M127">
        <v>0.341418</v>
      </c>
      <c r="N127">
        <v>-0.11686000000000001</v>
      </c>
      <c r="O127">
        <v>5.2514999999999999E-2</v>
      </c>
      <c r="P127">
        <v>0.35813400000000001</v>
      </c>
      <c r="Q127">
        <v>-2.6200000000000001E-2</v>
      </c>
      <c r="R127">
        <v>0</v>
      </c>
      <c r="S127">
        <v>99.591399999999993</v>
      </c>
      <c r="T127">
        <v>44.771799999999999</v>
      </c>
    </row>
    <row r="128" spans="6:20" x14ac:dyDescent="0.25">
      <c r="F128">
        <v>-6.3060000000000005E-2</v>
      </c>
      <c r="G128">
        <v>0.60154700000000005</v>
      </c>
      <c r="H128">
        <v>40.634700000000002</v>
      </c>
      <c r="I128">
        <v>2.1968000000000001</v>
      </c>
      <c r="J128">
        <v>56.771900000000002</v>
      </c>
      <c r="K128">
        <v>0.229128</v>
      </c>
      <c r="L128">
        <v>0.19245599999999999</v>
      </c>
      <c r="M128">
        <v>5.0798999999999997E-2</v>
      </c>
      <c r="N128">
        <v>0.11936099999999999</v>
      </c>
      <c r="O128">
        <v>-3.6800000000000001E-3</v>
      </c>
      <c r="P128">
        <v>9.3324000000000004E-2</v>
      </c>
      <c r="Q128">
        <v>-0.21257999999999999</v>
      </c>
      <c r="R128">
        <v>0</v>
      </c>
      <c r="S128">
        <v>100.611</v>
      </c>
      <c r="T128">
        <v>45.158999999999999</v>
      </c>
    </row>
    <row r="129" spans="1:20" x14ac:dyDescent="0.25">
      <c r="F129">
        <v>0.147568</v>
      </c>
      <c r="G129">
        <v>-7.664E-2</v>
      </c>
      <c r="H129">
        <v>42.802500000000002</v>
      </c>
      <c r="I129">
        <v>1.80877</v>
      </c>
      <c r="J129">
        <v>56.248800000000003</v>
      </c>
      <c r="K129">
        <v>0.60383399999999998</v>
      </c>
      <c r="L129">
        <v>-2.8119999999999999E-2</v>
      </c>
      <c r="M129">
        <v>0.19674700000000001</v>
      </c>
      <c r="N129">
        <v>-0.11587</v>
      </c>
      <c r="O129">
        <v>5.3143999999999997E-2</v>
      </c>
      <c r="P129">
        <v>2.7706999999999999E-2</v>
      </c>
      <c r="Q129">
        <v>-0.21165</v>
      </c>
      <c r="R129">
        <v>0</v>
      </c>
      <c r="S129">
        <v>101.45699999999999</v>
      </c>
      <c r="T129">
        <v>45.746200000000002</v>
      </c>
    </row>
    <row r="130" spans="1:20" x14ac:dyDescent="0.25">
      <c r="F130">
        <v>-6.2520000000000006E-2</v>
      </c>
      <c r="G130">
        <v>-7.6569999999999999E-2</v>
      </c>
      <c r="H130">
        <v>43.627800000000001</v>
      </c>
      <c r="I130">
        <v>0.63760899999999998</v>
      </c>
      <c r="J130">
        <v>54.476799999999997</v>
      </c>
      <c r="K130">
        <v>0.233601</v>
      </c>
      <c r="L130">
        <v>0.249164</v>
      </c>
      <c r="M130">
        <v>4.9829999999999999E-2</v>
      </c>
      <c r="N130">
        <v>0.120964</v>
      </c>
      <c r="O130">
        <v>-5.9760000000000001E-2</v>
      </c>
      <c r="P130">
        <v>0.16234799999999999</v>
      </c>
      <c r="Q130">
        <v>0.164685</v>
      </c>
      <c r="R130">
        <v>0</v>
      </c>
      <c r="S130">
        <v>99.523899999999998</v>
      </c>
      <c r="T130">
        <v>45.229100000000003</v>
      </c>
    </row>
    <row r="132" spans="1:20" x14ac:dyDescent="0.25">
      <c r="E132" t="s">
        <v>39</v>
      </c>
      <c r="F132">
        <f>AVERAGE(F91:F130)</f>
        <v>-5.3119749999999983E-3</v>
      </c>
      <c r="G132">
        <f t="shared" ref="G132:T132" si="23">AVERAGE(G91:G130)</f>
        <v>-8.818575000000009E-3</v>
      </c>
      <c r="H132">
        <f t="shared" si="23"/>
        <v>42.2669</v>
      </c>
      <c r="I132">
        <f t="shared" si="23"/>
        <v>1.7564389999999999</v>
      </c>
      <c r="J132">
        <f t="shared" si="23"/>
        <v>55.287839999999981</v>
      </c>
      <c r="K132">
        <f t="shared" si="23"/>
        <v>0.52760527499999987</v>
      </c>
      <c r="L132">
        <f t="shared" si="23"/>
        <v>0.31262142500000001</v>
      </c>
      <c r="M132">
        <f t="shared" si="23"/>
        <v>0.24728034999999995</v>
      </c>
      <c r="N132">
        <f t="shared" si="23"/>
        <v>6.6176399999999996E-2</v>
      </c>
      <c r="O132">
        <f t="shared" si="23"/>
        <v>-6.5384500000000012E-3</v>
      </c>
      <c r="P132">
        <f t="shared" si="23"/>
        <v>7.0037450000000015E-2</v>
      </c>
      <c r="Q132">
        <f t="shared" si="23"/>
        <v>-1.1319600000000003E-2</v>
      </c>
      <c r="R132">
        <f t="shared" si="23"/>
        <v>0</v>
      </c>
      <c r="S132">
        <f t="shared" si="23"/>
        <v>100.5029625</v>
      </c>
      <c r="T132">
        <f t="shared" si="23"/>
        <v>45.254335000000005</v>
      </c>
    </row>
    <row r="133" spans="1:20" x14ac:dyDescent="0.25">
      <c r="E133" t="s">
        <v>40</v>
      </c>
      <c r="F133">
        <f>STDEV(F91:F130)/SQRT((COUNT(F91:F130)))</f>
        <v>1.6831465157231159E-2</v>
      </c>
      <c r="G133">
        <f t="shared" ref="G133:T133" si="24">STDEV(G91:G130)/SQRT((COUNT(G91:G130)))</f>
        <v>3.2620807747664862E-2</v>
      </c>
      <c r="H133">
        <f t="shared" si="24"/>
        <v>0.2789858516309679</v>
      </c>
      <c r="I133">
        <f t="shared" si="24"/>
        <v>9.8123597998718434E-2</v>
      </c>
      <c r="J133">
        <f t="shared" si="24"/>
        <v>0.28444495553306115</v>
      </c>
      <c r="K133">
        <f t="shared" si="24"/>
        <v>3.1022833328339546E-2</v>
      </c>
      <c r="L133">
        <f t="shared" si="24"/>
        <v>2.7403388531532246E-2</v>
      </c>
      <c r="M133">
        <f t="shared" si="24"/>
        <v>3.5709462234219037E-2</v>
      </c>
      <c r="N133">
        <f t="shared" si="24"/>
        <v>3.0936890135626852E-2</v>
      </c>
      <c r="O133">
        <f t="shared" si="24"/>
        <v>8.7902077997483313E-3</v>
      </c>
      <c r="P133">
        <f t="shared" si="24"/>
        <v>1.9540955098693785E-2</v>
      </c>
      <c r="Q133">
        <f t="shared" si="24"/>
        <v>3.5659544358666334E-2</v>
      </c>
      <c r="R133">
        <f t="shared" si="24"/>
        <v>0</v>
      </c>
      <c r="S133">
        <f t="shared" si="24"/>
        <v>0.15011870579420447</v>
      </c>
      <c r="T133">
        <f t="shared" si="24"/>
        <v>7.8936298850921904E-2</v>
      </c>
    </row>
    <row r="135" spans="1:20" x14ac:dyDescent="0.25">
      <c r="A135" s="2" t="s">
        <v>76</v>
      </c>
      <c r="F135" s="3" t="s">
        <v>24</v>
      </c>
      <c r="G135" s="3" t="s">
        <v>25</v>
      </c>
      <c r="H135" s="3" t="s">
        <v>26</v>
      </c>
      <c r="I135" s="3" t="s">
        <v>27</v>
      </c>
      <c r="J135" s="3" t="s">
        <v>28</v>
      </c>
      <c r="K135" s="3" t="s">
        <v>29</v>
      </c>
      <c r="L135" s="3" t="s">
        <v>30</v>
      </c>
      <c r="M135" s="3" t="s">
        <v>31</v>
      </c>
      <c r="N135" s="3" t="s">
        <v>32</v>
      </c>
      <c r="O135" s="3" t="s">
        <v>33</v>
      </c>
      <c r="P135" s="3" t="s">
        <v>34</v>
      </c>
      <c r="Q135" s="3" t="s">
        <v>35</v>
      </c>
      <c r="R135" s="3" t="s">
        <v>36</v>
      </c>
      <c r="S135" s="3" t="s">
        <v>37</v>
      </c>
      <c r="T135" s="3" t="s">
        <v>38</v>
      </c>
    </row>
    <row r="136" spans="1:20" x14ac:dyDescent="0.25">
      <c r="A136" t="s">
        <v>3</v>
      </c>
      <c r="F136">
        <v>-6.3049999999999995E-2</v>
      </c>
      <c r="G136">
        <v>-7.6700000000000004E-2</v>
      </c>
      <c r="H136">
        <v>43.757800000000003</v>
      </c>
      <c r="I136">
        <v>1.41665</v>
      </c>
      <c r="J136">
        <v>54.984400000000001</v>
      </c>
      <c r="K136">
        <v>0.497193</v>
      </c>
      <c r="L136">
        <v>0.579762</v>
      </c>
      <c r="M136">
        <v>0.48469299999999998</v>
      </c>
      <c r="N136">
        <v>0.119668</v>
      </c>
      <c r="O136">
        <v>-3.5899999999999999E-3</v>
      </c>
      <c r="P136">
        <v>2.7307000000000001E-2</v>
      </c>
      <c r="Q136">
        <v>-2.487E-2</v>
      </c>
      <c r="R136">
        <v>0</v>
      </c>
      <c r="S136">
        <v>101.699</v>
      </c>
      <c r="T136">
        <v>45.97</v>
      </c>
    </row>
    <row r="137" spans="1:20" x14ac:dyDescent="0.25">
      <c r="A137" t="s">
        <v>4</v>
      </c>
      <c r="F137">
        <v>0.15082799999999999</v>
      </c>
      <c r="G137">
        <v>-7.6969999999999997E-2</v>
      </c>
      <c r="H137">
        <v>43.668999999999997</v>
      </c>
      <c r="I137">
        <v>2.76986</v>
      </c>
      <c r="J137">
        <v>53.509300000000003</v>
      </c>
      <c r="K137">
        <v>0.48938300000000001</v>
      </c>
      <c r="L137">
        <v>0.41156399999999999</v>
      </c>
      <c r="M137">
        <v>0.33755600000000002</v>
      </c>
      <c r="N137">
        <v>-0.1177</v>
      </c>
      <c r="O137">
        <v>-6.0659999999999999E-2</v>
      </c>
      <c r="P137">
        <v>0.15694900000000001</v>
      </c>
      <c r="Q137">
        <v>0.34592899999999999</v>
      </c>
      <c r="R137">
        <v>0</v>
      </c>
      <c r="S137">
        <v>101.58499999999999</v>
      </c>
      <c r="T137">
        <v>45.6419</v>
      </c>
    </row>
    <row r="138" spans="1:20" x14ac:dyDescent="0.25">
      <c r="A138" t="s">
        <v>5</v>
      </c>
      <c r="F138">
        <v>-6.3710000000000003E-2</v>
      </c>
      <c r="G138">
        <v>-7.6859999999999998E-2</v>
      </c>
      <c r="H138">
        <v>42.616500000000002</v>
      </c>
      <c r="I138">
        <v>2.1908699999999999</v>
      </c>
      <c r="J138">
        <v>53.414499999999997</v>
      </c>
      <c r="K138">
        <v>0.598468</v>
      </c>
      <c r="L138">
        <v>0.246924</v>
      </c>
      <c r="M138">
        <v>0.339173</v>
      </c>
      <c r="N138">
        <v>0.118108</v>
      </c>
      <c r="O138">
        <v>-4.0800000000000003E-3</v>
      </c>
      <c r="P138">
        <v>-4.0829999999999998E-2</v>
      </c>
      <c r="Q138">
        <v>0.16028600000000001</v>
      </c>
      <c r="R138">
        <v>0</v>
      </c>
      <c r="S138">
        <v>99.499300000000005</v>
      </c>
      <c r="T138">
        <v>44.791499999999999</v>
      </c>
    </row>
    <row r="139" spans="1:20" x14ac:dyDescent="0.25">
      <c r="A139" t="s">
        <v>6</v>
      </c>
      <c r="F139">
        <v>-6.2880000000000005E-2</v>
      </c>
      <c r="G139">
        <v>-7.664E-2</v>
      </c>
      <c r="H139">
        <v>43.446399999999997</v>
      </c>
      <c r="I139">
        <v>1.41919</v>
      </c>
      <c r="J139">
        <v>55.8489</v>
      </c>
      <c r="K139">
        <v>0.65888599999999997</v>
      </c>
      <c r="L139">
        <v>0.58034300000000005</v>
      </c>
      <c r="M139">
        <v>0.195603</v>
      </c>
      <c r="N139">
        <v>-0.11566</v>
      </c>
      <c r="O139">
        <v>-5.9909999999999998E-2</v>
      </c>
      <c r="P139">
        <v>-3.8379999999999997E-2</v>
      </c>
      <c r="Q139">
        <v>-0.21148</v>
      </c>
      <c r="R139">
        <v>0</v>
      </c>
      <c r="S139">
        <v>101.584</v>
      </c>
      <c r="T139">
        <v>45.934199999999997</v>
      </c>
    </row>
    <row r="140" spans="1:20" x14ac:dyDescent="0.25">
      <c r="A140" t="s">
        <v>23</v>
      </c>
      <c r="F140">
        <v>-6.4049999999999996E-2</v>
      </c>
      <c r="G140">
        <v>-7.6939999999999995E-2</v>
      </c>
      <c r="H140">
        <v>40.948399999999999</v>
      </c>
      <c r="I140">
        <v>2.9697399999999998</v>
      </c>
      <c r="J140">
        <v>55.932699999999997</v>
      </c>
      <c r="K140">
        <v>0.27735199999999999</v>
      </c>
      <c r="L140">
        <v>0.30108299999999999</v>
      </c>
      <c r="M140">
        <v>4.9495999999999998E-2</v>
      </c>
      <c r="N140">
        <v>0.587835</v>
      </c>
      <c r="O140">
        <v>5.1929999999999997E-2</v>
      </c>
      <c r="P140">
        <v>9.0538999999999994E-2</v>
      </c>
      <c r="Q140">
        <v>-0.21531</v>
      </c>
      <c r="R140">
        <v>0</v>
      </c>
      <c r="S140">
        <v>100.85299999999999</v>
      </c>
      <c r="T140">
        <v>44.941400000000002</v>
      </c>
    </row>
    <row r="141" spans="1:20" x14ac:dyDescent="0.25">
      <c r="A141" t="s">
        <v>77</v>
      </c>
      <c r="F141">
        <v>-6.2979999999999994E-2</v>
      </c>
      <c r="G141">
        <v>-7.6670000000000002E-2</v>
      </c>
      <c r="H141">
        <v>45.4405</v>
      </c>
      <c r="I141">
        <v>1.41821</v>
      </c>
      <c r="J141">
        <v>54.346899999999998</v>
      </c>
      <c r="K141">
        <v>0.55105400000000004</v>
      </c>
      <c r="L141">
        <v>0.192942</v>
      </c>
      <c r="M141">
        <v>4.8374E-2</v>
      </c>
      <c r="N141">
        <v>0.35595199999999999</v>
      </c>
      <c r="O141">
        <v>-6.0019999999999997E-2</v>
      </c>
      <c r="P141">
        <v>2.7522999999999999E-2</v>
      </c>
      <c r="Q141">
        <v>-0.21198</v>
      </c>
      <c r="R141">
        <v>0</v>
      </c>
      <c r="S141">
        <v>101.97</v>
      </c>
      <c r="T141">
        <v>46.318399999999997</v>
      </c>
    </row>
    <row r="142" spans="1:20" x14ac:dyDescent="0.25">
      <c r="F142">
        <v>0.14797299999999999</v>
      </c>
      <c r="G142">
        <v>-7.6780000000000001E-2</v>
      </c>
      <c r="H142">
        <v>39.224699999999999</v>
      </c>
      <c r="I142">
        <v>2.19292</v>
      </c>
      <c r="J142">
        <v>58.146000000000001</v>
      </c>
      <c r="K142">
        <v>0.65246400000000004</v>
      </c>
      <c r="L142">
        <v>0.52261800000000003</v>
      </c>
      <c r="M142">
        <v>0.20022899999999999</v>
      </c>
      <c r="N142">
        <v>0.11849999999999999</v>
      </c>
      <c r="O142">
        <v>-6.0380000000000003E-2</v>
      </c>
      <c r="P142">
        <v>-4.052E-2</v>
      </c>
      <c r="Q142">
        <v>-2.6360000000000001E-2</v>
      </c>
      <c r="R142">
        <v>0</v>
      </c>
      <c r="S142">
        <v>101.001</v>
      </c>
      <c r="T142">
        <v>44.8996</v>
      </c>
    </row>
    <row r="143" spans="1:20" x14ac:dyDescent="0.25">
      <c r="A143" t="s">
        <v>78</v>
      </c>
      <c r="F143">
        <v>-6.3469999999999999E-2</v>
      </c>
      <c r="G143">
        <v>0.60226400000000002</v>
      </c>
      <c r="H143">
        <v>43.363500000000002</v>
      </c>
      <c r="I143">
        <v>1.6094900000000001</v>
      </c>
      <c r="J143">
        <v>51.679000000000002</v>
      </c>
      <c r="K143">
        <v>0.92033100000000001</v>
      </c>
      <c r="L143">
        <v>0.19201199999999999</v>
      </c>
      <c r="M143">
        <v>0.47912100000000002</v>
      </c>
      <c r="N143">
        <v>0.35419499999999998</v>
      </c>
      <c r="O143">
        <v>-3.9199999999999999E-3</v>
      </c>
      <c r="P143">
        <v>2.5935E-2</v>
      </c>
      <c r="Q143">
        <v>-2.6349999999999998E-2</v>
      </c>
      <c r="R143">
        <v>0</v>
      </c>
      <c r="S143">
        <v>99.132099999999994</v>
      </c>
      <c r="T143">
        <v>44.945700000000002</v>
      </c>
    </row>
    <row r="144" spans="1:20" x14ac:dyDescent="0.25">
      <c r="A144" t="s">
        <v>79</v>
      </c>
      <c r="F144">
        <v>-6.3259999999999997E-2</v>
      </c>
      <c r="G144">
        <v>-7.6740000000000003E-2</v>
      </c>
      <c r="H144">
        <v>42.811</v>
      </c>
      <c r="I144">
        <v>1.8053300000000001</v>
      </c>
      <c r="J144">
        <v>55.231000000000002</v>
      </c>
      <c r="K144">
        <v>0.60170900000000005</v>
      </c>
      <c r="L144">
        <v>0.13706099999999999</v>
      </c>
      <c r="M144">
        <v>-9.6570000000000003E-2</v>
      </c>
      <c r="N144">
        <v>0.119131</v>
      </c>
      <c r="O144">
        <v>-6.0269999999999997E-2</v>
      </c>
      <c r="P144">
        <v>0.225915</v>
      </c>
      <c r="Q144">
        <v>-2.554E-2</v>
      </c>
      <c r="R144">
        <v>0</v>
      </c>
      <c r="S144">
        <v>100.60899999999999</v>
      </c>
      <c r="T144">
        <v>45.352800000000002</v>
      </c>
    </row>
    <row r="145" spans="1:20" x14ac:dyDescent="0.25">
      <c r="A145" t="s">
        <v>80</v>
      </c>
      <c r="F145">
        <v>-6.4740000000000006E-2</v>
      </c>
      <c r="G145">
        <v>-7.7100000000000002E-2</v>
      </c>
      <c r="H145">
        <v>43.548900000000003</v>
      </c>
      <c r="I145">
        <v>2.5684800000000001</v>
      </c>
      <c r="J145">
        <v>52.953000000000003</v>
      </c>
      <c r="K145">
        <v>0.961808</v>
      </c>
      <c r="L145">
        <v>0.18981799999999999</v>
      </c>
      <c r="M145">
        <v>0.190973</v>
      </c>
      <c r="N145">
        <v>0.584534</v>
      </c>
      <c r="O145">
        <v>0.33266099999999998</v>
      </c>
      <c r="P145">
        <v>0.22036800000000001</v>
      </c>
      <c r="Q145">
        <v>0.52963300000000002</v>
      </c>
      <c r="R145">
        <v>0</v>
      </c>
      <c r="S145">
        <v>101.938</v>
      </c>
      <c r="T145">
        <v>45.563400000000001</v>
      </c>
    </row>
    <row r="146" spans="1:20" x14ac:dyDescent="0.25">
      <c r="A146" t="s">
        <v>81</v>
      </c>
      <c r="F146">
        <v>-6.2300000000000001E-2</v>
      </c>
      <c r="G146">
        <v>-7.6490000000000002E-2</v>
      </c>
      <c r="H146">
        <v>41.691699999999997</v>
      </c>
      <c r="I146">
        <v>0.83479599999999998</v>
      </c>
      <c r="J146">
        <v>57.2988</v>
      </c>
      <c r="K146">
        <v>0.609232</v>
      </c>
      <c r="L146">
        <v>0.304674</v>
      </c>
      <c r="M146">
        <v>0.198963</v>
      </c>
      <c r="N146">
        <v>-0.11479</v>
      </c>
      <c r="O146">
        <v>-5.9569999999999998E-2</v>
      </c>
      <c r="P146">
        <v>2.9496999999999999E-2</v>
      </c>
      <c r="Q146">
        <v>-0.20984</v>
      </c>
      <c r="R146">
        <v>0</v>
      </c>
      <c r="S146">
        <v>100.44499999999999</v>
      </c>
      <c r="T146">
        <v>45.380400000000002</v>
      </c>
    </row>
    <row r="147" spans="1:20" x14ac:dyDescent="0.25">
      <c r="A147" t="s">
        <v>82</v>
      </c>
      <c r="F147">
        <v>-6.2869999999999995E-2</v>
      </c>
      <c r="G147">
        <v>-7.6649999999999996E-2</v>
      </c>
      <c r="H147">
        <v>43.176600000000001</v>
      </c>
      <c r="I147">
        <v>1.61398</v>
      </c>
      <c r="J147">
        <v>54.750300000000003</v>
      </c>
      <c r="K147">
        <v>0.60455599999999998</v>
      </c>
      <c r="L147">
        <v>0.359012</v>
      </c>
      <c r="M147">
        <v>0.48583900000000002</v>
      </c>
      <c r="N147">
        <v>-0.11587</v>
      </c>
      <c r="O147">
        <v>-3.4299999999999999E-3</v>
      </c>
      <c r="P147">
        <v>-3.8780000000000002E-2</v>
      </c>
      <c r="Q147">
        <v>-0.21168999999999999</v>
      </c>
      <c r="R147">
        <v>0</v>
      </c>
      <c r="S147">
        <v>100.48099999999999</v>
      </c>
      <c r="T147">
        <v>45.4634</v>
      </c>
    </row>
    <row r="148" spans="1:20" x14ac:dyDescent="0.25">
      <c r="A148" t="s">
        <v>83</v>
      </c>
      <c r="F148">
        <v>-6.2770000000000006E-2</v>
      </c>
      <c r="G148">
        <v>-7.6619999999999994E-2</v>
      </c>
      <c r="H148">
        <v>41.456200000000003</v>
      </c>
      <c r="I148">
        <v>1.2226399999999999</v>
      </c>
      <c r="J148">
        <v>55.4482</v>
      </c>
      <c r="K148">
        <v>0.65896600000000005</v>
      </c>
      <c r="L148">
        <v>0.13778499999999999</v>
      </c>
      <c r="M148">
        <v>0.19733800000000001</v>
      </c>
      <c r="N148">
        <v>-0.1157</v>
      </c>
      <c r="O148">
        <v>-5.9920000000000001E-2</v>
      </c>
      <c r="P148">
        <v>0.29425600000000002</v>
      </c>
      <c r="Q148">
        <v>-2.3890000000000002E-2</v>
      </c>
      <c r="R148">
        <v>0</v>
      </c>
      <c r="S148">
        <v>99.076499999999996</v>
      </c>
      <c r="T148">
        <v>44.7194</v>
      </c>
    </row>
    <row r="149" spans="1:20" x14ac:dyDescent="0.25">
      <c r="A149" t="s">
        <v>84</v>
      </c>
      <c r="F149">
        <v>-6.2880000000000005E-2</v>
      </c>
      <c r="G149">
        <v>-7.6649999999999996E-2</v>
      </c>
      <c r="H149">
        <v>42.427100000000003</v>
      </c>
      <c r="I149">
        <v>1.4184099999999999</v>
      </c>
      <c r="J149">
        <v>56.623199999999997</v>
      </c>
      <c r="K149">
        <v>0.60478299999999996</v>
      </c>
      <c r="L149">
        <v>0.35875600000000002</v>
      </c>
      <c r="M149">
        <v>5.0437999999999997E-2</v>
      </c>
      <c r="N149">
        <v>0.12008099999999999</v>
      </c>
      <c r="O149">
        <v>-3.46E-3</v>
      </c>
      <c r="P149">
        <v>9.4279000000000002E-2</v>
      </c>
      <c r="Q149">
        <v>-0.21173</v>
      </c>
      <c r="R149">
        <v>0</v>
      </c>
      <c r="S149">
        <v>101.342</v>
      </c>
      <c r="T149">
        <v>45.665700000000001</v>
      </c>
    </row>
    <row r="150" spans="1:20" x14ac:dyDescent="0.25">
      <c r="A150" t="s">
        <v>85</v>
      </c>
      <c r="F150">
        <v>-6.2920000000000004E-2</v>
      </c>
      <c r="G150">
        <v>-7.6670000000000002E-2</v>
      </c>
      <c r="H150">
        <v>43.787599999999998</v>
      </c>
      <c r="I150">
        <v>1.2222999999999999</v>
      </c>
      <c r="J150">
        <v>53.788600000000002</v>
      </c>
      <c r="K150">
        <v>0.71166700000000005</v>
      </c>
      <c r="L150">
        <v>0.24845100000000001</v>
      </c>
      <c r="M150">
        <v>4.8945000000000002E-2</v>
      </c>
      <c r="N150">
        <v>0.119979</v>
      </c>
      <c r="O150">
        <v>5.3122999999999997E-2</v>
      </c>
      <c r="P150">
        <v>-0.17199999999999999</v>
      </c>
      <c r="Q150">
        <v>-2.436E-2</v>
      </c>
      <c r="R150">
        <v>0</v>
      </c>
      <c r="S150">
        <v>99.6447</v>
      </c>
      <c r="T150">
        <v>45.165999999999997</v>
      </c>
    </row>
    <row r="151" spans="1:20" x14ac:dyDescent="0.25">
      <c r="A151" t="s">
        <v>86</v>
      </c>
      <c r="F151">
        <v>-6.4000000000000001E-2</v>
      </c>
      <c r="G151">
        <v>-7.6960000000000001E-2</v>
      </c>
      <c r="H151">
        <v>41.913899999999998</v>
      </c>
      <c r="I151">
        <v>2.3811599999999999</v>
      </c>
      <c r="J151">
        <v>53.877899999999997</v>
      </c>
      <c r="K151">
        <v>1.01972</v>
      </c>
      <c r="L151">
        <v>0.13586400000000001</v>
      </c>
      <c r="M151">
        <v>-9.7430000000000003E-2</v>
      </c>
      <c r="N151">
        <v>0.117109</v>
      </c>
      <c r="O151">
        <v>-6.0819999999999999E-2</v>
      </c>
      <c r="P151">
        <v>-0.10846</v>
      </c>
      <c r="Q151">
        <v>0.34594399999999997</v>
      </c>
      <c r="R151">
        <v>0</v>
      </c>
      <c r="S151">
        <v>99.383799999999994</v>
      </c>
      <c r="T151">
        <v>44.542200000000001</v>
      </c>
    </row>
    <row r="152" spans="1:20" x14ac:dyDescent="0.25">
      <c r="A152" t="s">
        <v>87</v>
      </c>
      <c r="F152">
        <v>-6.3500000000000001E-2</v>
      </c>
      <c r="G152">
        <v>-7.6719999999999997E-2</v>
      </c>
      <c r="H152">
        <v>40.231099999999998</v>
      </c>
      <c r="I152">
        <v>1.80619</v>
      </c>
      <c r="J152">
        <v>55.383099999999999</v>
      </c>
      <c r="K152">
        <v>0.38861499999999999</v>
      </c>
      <c r="L152">
        <v>0.357707</v>
      </c>
      <c r="M152">
        <v>0.19742100000000001</v>
      </c>
      <c r="N152">
        <v>0.35487099999999999</v>
      </c>
      <c r="O152">
        <v>5.2617999999999998E-2</v>
      </c>
      <c r="P152">
        <v>0.29229500000000003</v>
      </c>
      <c r="Q152">
        <v>-0.21298</v>
      </c>
      <c r="R152">
        <v>0</v>
      </c>
      <c r="S152">
        <v>98.710700000000003</v>
      </c>
      <c r="T152">
        <v>44.232199999999999</v>
      </c>
    </row>
    <row r="153" spans="1:20" x14ac:dyDescent="0.25">
      <c r="A153" t="s">
        <v>88</v>
      </c>
      <c r="F153">
        <v>-6.3420000000000004E-2</v>
      </c>
      <c r="G153">
        <v>-7.6719999999999997E-2</v>
      </c>
      <c r="H153">
        <v>42.128999999999998</v>
      </c>
      <c r="I153">
        <v>1.80521</v>
      </c>
      <c r="J153">
        <v>55.170299999999997</v>
      </c>
      <c r="K153">
        <v>0.22925200000000001</v>
      </c>
      <c r="L153">
        <v>0.24775800000000001</v>
      </c>
      <c r="M153">
        <v>4.9861000000000003E-2</v>
      </c>
      <c r="N153">
        <v>0.354987</v>
      </c>
      <c r="O153">
        <v>-3.7000000000000002E-3</v>
      </c>
      <c r="P153">
        <v>-3.9690000000000003E-2</v>
      </c>
      <c r="Q153">
        <v>-2.5340000000000001E-2</v>
      </c>
      <c r="R153">
        <v>0</v>
      </c>
      <c r="S153">
        <v>99.7774</v>
      </c>
      <c r="T153">
        <v>44.904800000000002</v>
      </c>
    </row>
    <row r="154" spans="1:20" x14ac:dyDescent="0.25">
      <c r="A154" t="s">
        <v>89</v>
      </c>
      <c r="F154">
        <v>-6.4060000000000006E-2</v>
      </c>
      <c r="G154">
        <v>-7.689E-2</v>
      </c>
      <c r="H154">
        <v>40.710599999999999</v>
      </c>
      <c r="I154">
        <v>2.1891699999999998</v>
      </c>
      <c r="J154">
        <v>54.980899999999998</v>
      </c>
      <c r="K154">
        <v>0.75636300000000001</v>
      </c>
      <c r="L154">
        <v>0.41175899999999999</v>
      </c>
      <c r="M154">
        <v>0.48931000000000002</v>
      </c>
      <c r="N154">
        <v>0.35278399999999999</v>
      </c>
      <c r="O154">
        <v>-4.28E-3</v>
      </c>
      <c r="P154">
        <v>-0.108</v>
      </c>
      <c r="Q154">
        <v>0.15946199999999999</v>
      </c>
      <c r="R154">
        <v>0</v>
      </c>
      <c r="S154">
        <v>99.7971</v>
      </c>
      <c r="T154">
        <v>44.591299999999997</v>
      </c>
    </row>
    <row r="155" spans="1:20" x14ac:dyDescent="0.25">
      <c r="A155" t="s">
        <v>20</v>
      </c>
      <c r="F155">
        <v>-6.3560000000000005E-2</v>
      </c>
      <c r="G155">
        <v>0.60150899999999996</v>
      </c>
      <c r="H155">
        <v>42.825600000000001</v>
      </c>
      <c r="I155">
        <v>1.02518</v>
      </c>
      <c r="J155">
        <v>54.745100000000001</v>
      </c>
      <c r="K155">
        <v>0.86951199999999995</v>
      </c>
      <c r="L155">
        <v>0.30244799999999999</v>
      </c>
      <c r="M155">
        <v>0.19406899999999999</v>
      </c>
      <c r="N155">
        <v>0.82598800000000006</v>
      </c>
      <c r="O155">
        <v>-6.028E-2</v>
      </c>
      <c r="P155">
        <v>0.15910199999999999</v>
      </c>
      <c r="Q155">
        <v>-2.5870000000000001E-2</v>
      </c>
      <c r="R155">
        <v>0</v>
      </c>
      <c r="S155">
        <v>101.399</v>
      </c>
      <c r="T155">
        <v>45.777299999999997</v>
      </c>
    </row>
    <row r="156" spans="1:20" x14ac:dyDescent="0.25">
      <c r="A156" t="s">
        <v>90</v>
      </c>
      <c r="F156">
        <v>-6.4369999999999997E-2</v>
      </c>
      <c r="G156">
        <v>-7.6990000000000003E-2</v>
      </c>
      <c r="H156">
        <v>41.677100000000003</v>
      </c>
      <c r="I156">
        <v>1.99153</v>
      </c>
      <c r="J156">
        <v>54.542000000000002</v>
      </c>
      <c r="K156">
        <v>0.96727300000000005</v>
      </c>
      <c r="L156">
        <v>0.24567</v>
      </c>
      <c r="M156">
        <v>-9.7619999999999998E-2</v>
      </c>
      <c r="N156">
        <v>0.58677500000000005</v>
      </c>
      <c r="O156">
        <v>-4.5300000000000002E-3</v>
      </c>
      <c r="P156">
        <v>0.22239</v>
      </c>
      <c r="Q156">
        <v>0.34528900000000001</v>
      </c>
      <c r="R156">
        <v>0</v>
      </c>
      <c r="S156">
        <v>100.33499999999999</v>
      </c>
      <c r="T156">
        <v>44.855400000000003</v>
      </c>
    </row>
    <row r="157" spans="1:20" x14ac:dyDescent="0.25">
      <c r="A157" t="s">
        <v>91</v>
      </c>
      <c r="F157">
        <v>-6.3229999999999995E-2</v>
      </c>
      <c r="G157">
        <v>-7.6730000000000007E-2</v>
      </c>
      <c r="H157">
        <v>41.107300000000002</v>
      </c>
      <c r="I157">
        <v>1.21753</v>
      </c>
      <c r="J157">
        <v>55.180700000000002</v>
      </c>
      <c r="K157">
        <v>0.44282300000000002</v>
      </c>
      <c r="L157">
        <v>2.6806E-2</v>
      </c>
      <c r="M157">
        <v>5.0499000000000002E-2</v>
      </c>
      <c r="N157">
        <v>0.119175</v>
      </c>
      <c r="O157">
        <v>0.109426</v>
      </c>
      <c r="P157">
        <v>-3.9579999999999997E-2</v>
      </c>
      <c r="Q157">
        <v>0.53678300000000001</v>
      </c>
      <c r="R157">
        <v>0</v>
      </c>
      <c r="S157">
        <v>98.611500000000007</v>
      </c>
      <c r="T157">
        <v>44.325200000000002</v>
      </c>
    </row>
    <row r="158" spans="1:20" x14ac:dyDescent="0.25">
      <c r="F158">
        <v>-6.3049999999999995E-2</v>
      </c>
      <c r="G158">
        <v>-7.6679999999999998E-2</v>
      </c>
      <c r="H158">
        <v>43.718299999999999</v>
      </c>
      <c r="I158">
        <v>1.22346</v>
      </c>
      <c r="J158">
        <v>53.423400000000001</v>
      </c>
      <c r="K158">
        <v>1.0858000000000001</v>
      </c>
      <c r="L158">
        <v>0.41377900000000001</v>
      </c>
      <c r="M158">
        <v>4.8561E-2</v>
      </c>
      <c r="N158">
        <v>-0.11591</v>
      </c>
      <c r="O158">
        <v>-6.0089999999999998E-2</v>
      </c>
      <c r="P158">
        <v>0.29355500000000001</v>
      </c>
      <c r="Q158">
        <v>-0.21204999999999999</v>
      </c>
      <c r="R158">
        <v>0</v>
      </c>
      <c r="S158">
        <v>99.679100000000005</v>
      </c>
      <c r="T158">
        <v>45.223300000000002</v>
      </c>
    </row>
    <row r="159" spans="1:20" x14ac:dyDescent="0.25">
      <c r="F159">
        <v>-6.3930000000000001E-2</v>
      </c>
      <c r="G159">
        <v>-7.6910000000000006E-2</v>
      </c>
      <c r="H159">
        <v>40.302700000000002</v>
      </c>
      <c r="I159">
        <v>2.9718399999999998</v>
      </c>
      <c r="J159">
        <v>57.003500000000003</v>
      </c>
      <c r="K159">
        <v>0.86080000000000001</v>
      </c>
      <c r="L159">
        <v>0.41139599999999998</v>
      </c>
      <c r="M159">
        <v>0.19764100000000001</v>
      </c>
      <c r="N159">
        <v>-0.11776</v>
      </c>
      <c r="O159">
        <v>5.1998000000000003E-2</v>
      </c>
      <c r="P159">
        <v>0.157163</v>
      </c>
      <c r="Q159">
        <v>-0.21492</v>
      </c>
      <c r="R159">
        <v>0</v>
      </c>
      <c r="S159">
        <v>101.48399999999999</v>
      </c>
      <c r="T159">
        <v>45.176299999999998</v>
      </c>
    </row>
    <row r="160" spans="1:20" x14ac:dyDescent="0.25">
      <c r="F160">
        <v>-6.3390000000000002E-2</v>
      </c>
      <c r="G160">
        <v>-7.6759999999999995E-2</v>
      </c>
      <c r="H160">
        <v>40.283799999999999</v>
      </c>
      <c r="I160">
        <v>1.80436</v>
      </c>
      <c r="J160">
        <v>58.215499999999999</v>
      </c>
      <c r="K160">
        <v>0.49465999999999999</v>
      </c>
      <c r="L160">
        <v>0.68880699999999995</v>
      </c>
      <c r="M160">
        <v>0.19933799999999999</v>
      </c>
      <c r="N160">
        <v>0.35451500000000002</v>
      </c>
      <c r="O160">
        <v>-6.0260000000000001E-2</v>
      </c>
      <c r="P160">
        <v>-0.10661</v>
      </c>
      <c r="Q160">
        <v>-2.5860000000000001E-2</v>
      </c>
      <c r="R160">
        <v>0</v>
      </c>
      <c r="S160">
        <v>101.708</v>
      </c>
      <c r="T160">
        <v>45.374200000000002</v>
      </c>
    </row>
    <row r="161" spans="1:20" x14ac:dyDescent="0.25">
      <c r="F161">
        <v>-6.2960000000000002E-2</v>
      </c>
      <c r="G161">
        <v>-7.6660000000000006E-2</v>
      </c>
      <c r="H161">
        <v>43.752299999999998</v>
      </c>
      <c r="I161">
        <v>1.2222999999999999</v>
      </c>
      <c r="J161">
        <v>55.042700000000004</v>
      </c>
      <c r="K161">
        <v>0.65843600000000002</v>
      </c>
      <c r="L161">
        <v>0.19305600000000001</v>
      </c>
      <c r="M161">
        <v>4.9431999999999997E-2</v>
      </c>
      <c r="N161">
        <v>0.120042</v>
      </c>
      <c r="O161">
        <v>-3.4299999999999999E-3</v>
      </c>
      <c r="P161">
        <v>2.7739E-2</v>
      </c>
      <c r="Q161">
        <v>-2.426E-2</v>
      </c>
      <c r="R161">
        <v>0</v>
      </c>
      <c r="S161">
        <v>100.899</v>
      </c>
      <c r="T161">
        <v>45.683</v>
      </c>
    </row>
    <row r="162" spans="1:20" x14ac:dyDescent="0.25">
      <c r="F162">
        <v>-6.3479999999999995E-2</v>
      </c>
      <c r="G162">
        <v>-7.6740000000000003E-2</v>
      </c>
      <c r="H162">
        <v>45.7254</v>
      </c>
      <c r="I162">
        <v>1.4157599999999999</v>
      </c>
      <c r="J162">
        <v>51.440199999999997</v>
      </c>
      <c r="K162">
        <v>0.76352900000000001</v>
      </c>
      <c r="L162">
        <v>0.192861</v>
      </c>
      <c r="M162">
        <v>4.7151999999999999E-2</v>
      </c>
      <c r="N162">
        <v>-0.1164</v>
      </c>
      <c r="O162">
        <v>-5.9950000000000003E-2</v>
      </c>
      <c r="P162">
        <v>-3.9269999999999999E-2</v>
      </c>
      <c r="Q162">
        <v>0.16244400000000001</v>
      </c>
      <c r="R162">
        <v>0</v>
      </c>
      <c r="S162">
        <v>99.391599999999997</v>
      </c>
      <c r="T162">
        <v>45.329000000000001</v>
      </c>
    </row>
    <row r="163" spans="1:20" x14ac:dyDescent="0.25">
      <c r="F163">
        <v>-6.3710000000000003E-2</v>
      </c>
      <c r="G163">
        <v>-7.6770000000000005E-2</v>
      </c>
      <c r="H163">
        <v>40.754600000000003</v>
      </c>
      <c r="I163">
        <v>2.1943000000000001</v>
      </c>
      <c r="J163">
        <v>55.623699999999999</v>
      </c>
      <c r="K163">
        <v>0.65330299999999997</v>
      </c>
      <c r="L163">
        <v>0.19205800000000001</v>
      </c>
      <c r="M163">
        <v>0.19744700000000001</v>
      </c>
      <c r="N163">
        <v>-0.11677999999999999</v>
      </c>
      <c r="O163">
        <v>-6.0339999999999998E-2</v>
      </c>
      <c r="P163">
        <v>9.2660999999999993E-2</v>
      </c>
      <c r="Q163">
        <v>-2.5899999999999999E-2</v>
      </c>
      <c r="R163">
        <v>0</v>
      </c>
      <c r="S163">
        <v>99.364599999999996</v>
      </c>
      <c r="T163">
        <v>44.563800000000001</v>
      </c>
    </row>
    <row r="164" spans="1:20" x14ac:dyDescent="0.25">
      <c r="F164">
        <v>0.147761</v>
      </c>
      <c r="G164">
        <v>-7.671E-2</v>
      </c>
      <c r="H164">
        <v>40.682099999999998</v>
      </c>
      <c r="I164">
        <v>2.0018099999999999</v>
      </c>
      <c r="J164">
        <v>56.750100000000003</v>
      </c>
      <c r="K164">
        <v>0.70791000000000004</v>
      </c>
      <c r="L164">
        <v>0.19230700000000001</v>
      </c>
      <c r="M164">
        <v>-9.6500000000000002E-2</v>
      </c>
      <c r="N164">
        <v>0.119278</v>
      </c>
      <c r="O164">
        <v>-6.021E-2</v>
      </c>
      <c r="P164">
        <v>-3.9609999999999999E-2</v>
      </c>
      <c r="Q164">
        <v>-0.21264</v>
      </c>
      <c r="R164">
        <v>0</v>
      </c>
      <c r="S164">
        <v>100.116</v>
      </c>
      <c r="T164">
        <v>44.823300000000003</v>
      </c>
    </row>
    <row r="165" spans="1:20" x14ac:dyDescent="0.25">
      <c r="F165">
        <v>-6.4750000000000002E-2</v>
      </c>
      <c r="G165">
        <v>-7.7160000000000006E-2</v>
      </c>
      <c r="H165">
        <v>39.337299999999999</v>
      </c>
      <c r="I165">
        <v>2.95194</v>
      </c>
      <c r="J165">
        <v>55.924300000000002</v>
      </c>
      <c r="K165">
        <v>0.90632900000000005</v>
      </c>
      <c r="L165">
        <v>0.18928200000000001</v>
      </c>
      <c r="M165">
        <v>0.492033</v>
      </c>
      <c r="N165">
        <v>0.34933500000000001</v>
      </c>
      <c r="O165">
        <v>-6.0780000000000001E-2</v>
      </c>
      <c r="P165">
        <v>0.35180499999999998</v>
      </c>
      <c r="Q165">
        <v>0.71594100000000005</v>
      </c>
      <c r="R165">
        <v>0</v>
      </c>
      <c r="S165">
        <v>101.01600000000001</v>
      </c>
      <c r="T165">
        <v>44.682000000000002</v>
      </c>
    </row>
    <row r="166" spans="1:20" x14ac:dyDescent="0.25">
      <c r="F166">
        <v>-6.2939999999999996E-2</v>
      </c>
      <c r="G166">
        <v>-7.6679999999999998E-2</v>
      </c>
      <c r="H166">
        <v>42.953299999999999</v>
      </c>
      <c r="I166">
        <v>1.4175</v>
      </c>
      <c r="J166">
        <v>53.531599999999997</v>
      </c>
      <c r="K166">
        <v>0.55125299999999999</v>
      </c>
      <c r="L166">
        <v>0.52490999999999999</v>
      </c>
      <c r="M166">
        <v>4.9170999999999999E-2</v>
      </c>
      <c r="N166">
        <v>-0.11598</v>
      </c>
      <c r="O166">
        <v>-5.9450000000000003E-2</v>
      </c>
      <c r="P166">
        <v>-3.884E-2</v>
      </c>
      <c r="Q166">
        <v>-2.4400000000000002E-2</v>
      </c>
      <c r="R166">
        <v>0</v>
      </c>
      <c r="S166">
        <v>98.649500000000003</v>
      </c>
      <c r="T166">
        <v>44.672400000000003</v>
      </c>
    </row>
    <row r="167" spans="1:20" x14ac:dyDescent="0.25">
      <c r="F167">
        <v>0.14688300000000001</v>
      </c>
      <c r="G167">
        <v>-7.6569999999999999E-2</v>
      </c>
      <c r="H167">
        <v>42.954900000000002</v>
      </c>
      <c r="I167">
        <v>1.4197599999999999</v>
      </c>
      <c r="J167">
        <v>56.595999999999997</v>
      </c>
      <c r="K167">
        <v>0.39285500000000001</v>
      </c>
      <c r="L167">
        <v>0.35954900000000001</v>
      </c>
      <c r="M167">
        <v>0.34342099999999998</v>
      </c>
      <c r="N167">
        <v>-0.11532000000000001</v>
      </c>
      <c r="O167">
        <v>-5.9729999999999998E-2</v>
      </c>
      <c r="P167">
        <v>-3.7920000000000002E-2</v>
      </c>
      <c r="Q167">
        <v>-0.21074999999999999</v>
      </c>
      <c r="R167">
        <v>0</v>
      </c>
      <c r="S167">
        <v>101.71299999999999</v>
      </c>
      <c r="T167">
        <v>45.946300000000001</v>
      </c>
    </row>
    <row r="168" spans="1:20" x14ac:dyDescent="0.25">
      <c r="F168">
        <v>-6.2759999999999996E-2</v>
      </c>
      <c r="G168">
        <v>-7.6619999999999994E-2</v>
      </c>
      <c r="H168">
        <v>42.918900000000001</v>
      </c>
      <c r="I168">
        <v>0.831735</v>
      </c>
      <c r="J168">
        <v>56.606999999999999</v>
      </c>
      <c r="K168">
        <v>0.60633800000000004</v>
      </c>
      <c r="L168">
        <v>0.30382900000000002</v>
      </c>
      <c r="M168">
        <v>5.0452999999999998E-2</v>
      </c>
      <c r="N168">
        <v>0.12027400000000001</v>
      </c>
      <c r="O168">
        <v>-3.3500000000000001E-3</v>
      </c>
      <c r="P168">
        <v>9.4690999999999997E-2</v>
      </c>
      <c r="Q168">
        <v>0.163608</v>
      </c>
      <c r="R168">
        <v>0</v>
      </c>
      <c r="S168">
        <v>101.554</v>
      </c>
      <c r="T168">
        <v>45.856099999999998</v>
      </c>
    </row>
    <row r="169" spans="1:20" x14ac:dyDescent="0.25">
      <c r="F169">
        <v>-6.3439999999999996E-2</v>
      </c>
      <c r="G169">
        <v>-7.6799999999999993E-2</v>
      </c>
      <c r="H169">
        <v>42.694600000000001</v>
      </c>
      <c r="I169">
        <v>2.3904399999999999</v>
      </c>
      <c r="J169">
        <v>55.3217</v>
      </c>
      <c r="K169">
        <v>0.59939900000000002</v>
      </c>
      <c r="L169">
        <v>0.24713099999999999</v>
      </c>
      <c r="M169">
        <v>4.9232999999999999E-2</v>
      </c>
      <c r="N169">
        <v>0.11862399999999999</v>
      </c>
      <c r="O169">
        <v>-3.9399999999999999E-3</v>
      </c>
      <c r="P169">
        <v>2.5936000000000001E-2</v>
      </c>
      <c r="Q169">
        <v>-0.21360999999999999</v>
      </c>
      <c r="R169">
        <v>0</v>
      </c>
      <c r="S169">
        <v>101.089</v>
      </c>
      <c r="T169">
        <v>45.445500000000003</v>
      </c>
    </row>
    <row r="170" spans="1:20" x14ac:dyDescent="0.25">
      <c r="F170">
        <v>-6.3619999999999996E-2</v>
      </c>
      <c r="G170">
        <v>-7.6850000000000002E-2</v>
      </c>
      <c r="H170">
        <v>42.414400000000001</v>
      </c>
      <c r="I170">
        <v>2.38774</v>
      </c>
      <c r="J170">
        <v>54.658999999999999</v>
      </c>
      <c r="K170">
        <v>0.65166900000000005</v>
      </c>
      <c r="L170">
        <v>0.35702699999999998</v>
      </c>
      <c r="M170">
        <v>0.194609</v>
      </c>
      <c r="N170">
        <v>-0.11734</v>
      </c>
      <c r="O170">
        <v>-4.1000000000000003E-3</v>
      </c>
      <c r="P170">
        <v>0.35732999999999998</v>
      </c>
      <c r="Q170">
        <v>-2.6939999999999999E-2</v>
      </c>
      <c r="R170">
        <v>0</v>
      </c>
      <c r="S170">
        <v>100.733</v>
      </c>
      <c r="T170">
        <v>45.2682</v>
      </c>
    </row>
    <row r="171" spans="1:20" x14ac:dyDescent="0.25">
      <c r="F171">
        <v>-6.3439999999999996E-2</v>
      </c>
      <c r="G171">
        <v>-7.6810000000000003E-2</v>
      </c>
      <c r="H171">
        <v>43.760599999999997</v>
      </c>
      <c r="I171">
        <v>1.99959</v>
      </c>
      <c r="J171">
        <v>54.06</v>
      </c>
      <c r="K171">
        <v>0.33467200000000003</v>
      </c>
      <c r="L171">
        <v>0.52333399999999997</v>
      </c>
      <c r="M171">
        <v>-9.6799999999999997E-2</v>
      </c>
      <c r="N171">
        <v>0.11878900000000001</v>
      </c>
      <c r="O171">
        <v>-6.0389999999999999E-2</v>
      </c>
      <c r="P171">
        <v>0.29212700000000003</v>
      </c>
      <c r="Q171">
        <v>-2.6159999999999999E-2</v>
      </c>
      <c r="R171">
        <v>0</v>
      </c>
      <c r="S171">
        <v>100.765</v>
      </c>
      <c r="T171">
        <v>45.488900000000001</v>
      </c>
    </row>
    <row r="173" spans="1:20" x14ac:dyDescent="0.25">
      <c r="E173" t="s">
        <v>39</v>
      </c>
      <c r="F173">
        <f>AVERAGE(F136:F171)</f>
        <v>-3.9890138888888878E-2</v>
      </c>
      <c r="G173">
        <f t="shared" ref="G173:T173" si="25">AVERAGE(G136:G171)</f>
        <v>-3.9067694444444447E-2</v>
      </c>
      <c r="H173">
        <f t="shared" si="25"/>
        <v>42.33926944444444</v>
      </c>
      <c r="I173">
        <f t="shared" si="25"/>
        <v>1.8144825277777779</v>
      </c>
      <c r="J173">
        <f t="shared" si="25"/>
        <v>55.056486111111113</v>
      </c>
      <c r="K173">
        <f t="shared" si="25"/>
        <v>0.64828786111111103</v>
      </c>
      <c r="L173">
        <f t="shared" si="25"/>
        <v>0.3133373055555555</v>
      </c>
      <c r="M173">
        <f t="shared" si="25"/>
        <v>0.15892977777777781</v>
      </c>
      <c r="N173">
        <f t="shared" si="25"/>
        <v>0.1448699722222222</v>
      </c>
      <c r="O173">
        <f t="shared" si="25"/>
        <v>-1.3252333333333335E-2</v>
      </c>
      <c r="P173">
        <f t="shared" si="25"/>
        <v>7.419088888888889E-2</v>
      </c>
      <c r="Q173">
        <f t="shared" si="25"/>
        <v>1.5562194444444451E-2</v>
      </c>
      <c r="R173">
        <f t="shared" si="25"/>
        <v>0</v>
      </c>
      <c r="S173">
        <f t="shared" si="25"/>
        <v>100.47321944444444</v>
      </c>
      <c r="T173">
        <f t="shared" si="25"/>
        <v>45.208736111111108</v>
      </c>
    </row>
    <row r="174" spans="1:20" x14ac:dyDescent="0.25">
      <c r="E174" t="s">
        <v>40</v>
      </c>
      <c r="F174">
        <f>STDEV(F136:F171)/SQRT((COUNT(F136:F171)))</f>
        <v>1.1250844536988351E-2</v>
      </c>
      <c r="G174">
        <f t="shared" ref="G174:T174" si="26">STDEV(G136:G171)/SQRT((COUNT(G136:G171)))</f>
        <v>2.6276575610191793E-2</v>
      </c>
      <c r="H174">
        <f t="shared" si="26"/>
        <v>0.25795455797729383</v>
      </c>
      <c r="I174">
        <f t="shared" si="26"/>
        <v>9.9960813244415345E-2</v>
      </c>
      <c r="J174">
        <f t="shared" si="26"/>
        <v>0.26035621831468408</v>
      </c>
      <c r="K174">
        <f t="shared" si="26"/>
        <v>3.4366724693733149E-2</v>
      </c>
      <c r="L174">
        <f t="shared" si="26"/>
        <v>2.4898534442903995E-2</v>
      </c>
      <c r="M174">
        <f t="shared" si="26"/>
        <v>2.9834276833500661E-2</v>
      </c>
      <c r="N174">
        <f t="shared" si="26"/>
        <v>4.1607333845042699E-2</v>
      </c>
      <c r="O174">
        <f t="shared" si="26"/>
        <v>1.2365120014886216E-2</v>
      </c>
      <c r="P174">
        <f t="shared" si="26"/>
        <v>2.4226531197493781E-2</v>
      </c>
      <c r="Q174">
        <f t="shared" si="26"/>
        <v>4.0687375162012068E-2</v>
      </c>
      <c r="R174">
        <f t="shared" si="26"/>
        <v>0</v>
      </c>
      <c r="S174">
        <f t="shared" si="26"/>
        <v>0.17196051419316719</v>
      </c>
      <c r="T174">
        <f t="shared" si="26"/>
        <v>8.5565912322789928E-2</v>
      </c>
    </row>
    <row r="176" spans="1:20" x14ac:dyDescent="0.25">
      <c r="A176" s="2" t="s">
        <v>92</v>
      </c>
      <c r="F176" s="3" t="s">
        <v>24</v>
      </c>
      <c r="G176" s="3" t="s">
        <v>25</v>
      </c>
      <c r="H176" s="3" t="s">
        <v>26</v>
      </c>
      <c r="I176" s="3" t="s">
        <v>27</v>
      </c>
      <c r="J176" s="3" t="s">
        <v>28</v>
      </c>
      <c r="K176" s="3" t="s">
        <v>29</v>
      </c>
      <c r="L176" s="3" t="s">
        <v>30</v>
      </c>
      <c r="M176" s="3" t="s">
        <v>31</v>
      </c>
      <c r="N176" s="3" t="s">
        <v>32</v>
      </c>
      <c r="O176" s="3" t="s">
        <v>33</v>
      </c>
      <c r="P176" s="3" t="s">
        <v>34</v>
      </c>
      <c r="Q176" s="3" t="s">
        <v>35</v>
      </c>
      <c r="R176" s="3" t="s">
        <v>36</v>
      </c>
      <c r="S176" s="3" t="s">
        <v>37</v>
      </c>
      <c r="T176" s="3" t="s">
        <v>38</v>
      </c>
    </row>
    <row r="177" spans="1:20" x14ac:dyDescent="0.25">
      <c r="A177" t="s">
        <v>3</v>
      </c>
      <c r="F177">
        <v>-6.3729999999999995E-2</v>
      </c>
      <c r="G177">
        <v>-7.6859999999999998E-2</v>
      </c>
      <c r="H177">
        <v>39.604599999999998</v>
      </c>
      <c r="I177">
        <v>2.1910099999999999</v>
      </c>
      <c r="J177">
        <v>56.5227</v>
      </c>
      <c r="K177">
        <v>0.65059599999999995</v>
      </c>
      <c r="L177">
        <v>0.24644199999999999</v>
      </c>
      <c r="M177">
        <v>0.34600199999999998</v>
      </c>
      <c r="N177">
        <v>0.58842499999999998</v>
      </c>
      <c r="O177">
        <v>5.2167999999999999E-2</v>
      </c>
      <c r="P177">
        <v>-4.1270000000000001E-2</v>
      </c>
      <c r="Q177">
        <v>-2.7310000000000001E-2</v>
      </c>
      <c r="R177">
        <v>0</v>
      </c>
      <c r="S177">
        <v>99.992699999999999</v>
      </c>
      <c r="T177">
        <v>44.516199999999998</v>
      </c>
    </row>
    <row r="178" spans="1:20" x14ac:dyDescent="0.25">
      <c r="A178" t="s">
        <v>4</v>
      </c>
      <c r="F178">
        <v>-6.3549999999999995E-2</v>
      </c>
      <c r="G178">
        <v>0.60084800000000005</v>
      </c>
      <c r="H178">
        <v>41.9343</v>
      </c>
      <c r="I178">
        <v>2.3898299999999999</v>
      </c>
      <c r="J178">
        <v>54.705800000000004</v>
      </c>
      <c r="K178">
        <v>0.59893700000000005</v>
      </c>
      <c r="L178">
        <v>0.41259099999999999</v>
      </c>
      <c r="M178">
        <v>0.77623299999999995</v>
      </c>
      <c r="N178">
        <v>0.118424</v>
      </c>
      <c r="O178">
        <v>5.2413000000000001E-2</v>
      </c>
      <c r="P178">
        <v>2.5694000000000002E-2</v>
      </c>
      <c r="Q178">
        <v>-0.21387</v>
      </c>
      <c r="R178">
        <v>0</v>
      </c>
      <c r="S178">
        <v>101.33799999999999</v>
      </c>
      <c r="T178">
        <v>45.576500000000003</v>
      </c>
    </row>
    <row r="179" spans="1:20" x14ac:dyDescent="0.25">
      <c r="A179" t="s">
        <v>5</v>
      </c>
      <c r="F179">
        <v>0.14662500000000001</v>
      </c>
      <c r="G179">
        <v>-7.6600000000000001E-2</v>
      </c>
      <c r="H179">
        <v>40.039700000000003</v>
      </c>
      <c r="I179">
        <v>0.83211599999999997</v>
      </c>
      <c r="J179">
        <v>57.620600000000003</v>
      </c>
      <c r="K179">
        <v>0.71286700000000003</v>
      </c>
      <c r="L179">
        <v>0.30349999999999999</v>
      </c>
      <c r="M179">
        <v>0.20002200000000001</v>
      </c>
      <c r="N179">
        <v>0.35614499999999999</v>
      </c>
      <c r="O179">
        <v>-3.3899999999999998E-3</v>
      </c>
      <c r="P179">
        <v>9.4456999999999999E-2</v>
      </c>
      <c r="Q179">
        <v>-2.3910000000000001E-2</v>
      </c>
      <c r="R179">
        <v>0</v>
      </c>
      <c r="S179">
        <v>100.202</v>
      </c>
      <c r="T179">
        <v>44.896099999999997</v>
      </c>
    </row>
    <row r="180" spans="1:20" x14ac:dyDescent="0.25">
      <c r="A180" t="s">
        <v>6</v>
      </c>
      <c r="F180">
        <v>-6.2859999999999999E-2</v>
      </c>
      <c r="G180">
        <v>-7.6670000000000002E-2</v>
      </c>
      <c r="H180">
        <v>46.558100000000003</v>
      </c>
      <c r="I180">
        <v>1.2230000000000001</v>
      </c>
      <c r="J180">
        <v>52.0717</v>
      </c>
      <c r="K180">
        <v>0.71230099999999996</v>
      </c>
      <c r="L180">
        <v>0.30391800000000002</v>
      </c>
      <c r="M180">
        <v>4.7209000000000001E-2</v>
      </c>
      <c r="N180">
        <v>-0.11593000000000001</v>
      </c>
      <c r="O180">
        <v>-5.9970000000000002E-2</v>
      </c>
      <c r="P180">
        <v>9.4412999999999997E-2</v>
      </c>
      <c r="Q180">
        <v>-2.4219999999999998E-2</v>
      </c>
      <c r="R180">
        <v>0</v>
      </c>
      <c r="S180">
        <v>100.67100000000001</v>
      </c>
      <c r="T180">
        <v>46.009599999999999</v>
      </c>
    </row>
    <row r="181" spans="1:20" x14ac:dyDescent="0.25">
      <c r="A181" t="s">
        <v>23</v>
      </c>
      <c r="F181">
        <v>-6.3280000000000003E-2</v>
      </c>
      <c r="G181">
        <v>-7.6770000000000005E-2</v>
      </c>
      <c r="H181">
        <v>44.578099999999999</v>
      </c>
      <c r="I181">
        <v>1.60954</v>
      </c>
      <c r="J181">
        <v>53.603000000000002</v>
      </c>
      <c r="K181">
        <v>0.28260999999999997</v>
      </c>
      <c r="L181">
        <v>0.41375800000000001</v>
      </c>
      <c r="M181">
        <v>4.8149999999999998E-2</v>
      </c>
      <c r="N181">
        <v>0.119189</v>
      </c>
      <c r="O181">
        <v>5.2801000000000001E-2</v>
      </c>
      <c r="P181">
        <v>9.3279000000000001E-2</v>
      </c>
      <c r="Q181">
        <v>0.16189700000000001</v>
      </c>
      <c r="R181">
        <v>0</v>
      </c>
      <c r="S181">
        <v>100.822</v>
      </c>
      <c r="T181">
        <v>45.656599999999997</v>
      </c>
    </row>
    <row r="182" spans="1:20" x14ac:dyDescent="0.25">
      <c r="A182" t="s">
        <v>93</v>
      </c>
      <c r="F182">
        <v>-6.268E-2</v>
      </c>
      <c r="G182">
        <v>-7.6590000000000005E-2</v>
      </c>
      <c r="H182">
        <v>42.595100000000002</v>
      </c>
      <c r="I182">
        <v>1.0281199999999999</v>
      </c>
      <c r="J182">
        <v>56.653599999999997</v>
      </c>
      <c r="K182">
        <v>0.766988</v>
      </c>
      <c r="L182">
        <v>0.19333700000000001</v>
      </c>
      <c r="M182">
        <v>0.34372799999999998</v>
      </c>
      <c r="N182">
        <v>-0.11541</v>
      </c>
      <c r="O182">
        <v>-5.9810000000000002E-2</v>
      </c>
      <c r="P182">
        <v>0.161521</v>
      </c>
      <c r="Q182">
        <v>-2.3449999999999999E-2</v>
      </c>
      <c r="R182">
        <v>0</v>
      </c>
      <c r="S182">
        <v>101.404</v>
      </c>
      <c r="T182">
        <v>45.827100000000002</v>
      </c>
    </row>
    <row r="183" spans="1:20" x14ac:dyDescent="0.25">
      <c r="F183">
        <v>0.149399</v>
      </c>
      <c r="G183">
        <v>0.60329500000000003</v>
      </c>
      <c r="H183">
        <v>44.647300000000001</v>
      </c>
      <c r="I183">
        <v>1.60934</v>
      </c>
      <c r="J183">
        <v>53.2425</v>
      </c>
      <c r="K183">
        <v>0.49557699999999999</v>
      </c>
      <c r="L183">
        <v>0.137239</v>
      </c>
      <c r="M183">
        <v>0.19214100000000001</v>
      </c>
      <c r="N183">
        <v>0.119148</v>
      </c>
      <c r="O183">
        <v>-6.0229999999999999E-2</v>
      </c>
      <c r="P183">
        <v>0.15962499999999999</v>
      </c>
      <c r="Q183">
        <v>0.16189100000000001</v>
      </c>
      <c r="R183">
        <v>0</v>
      </c>
      <c r="S183">
        <v>101.45699999999999</v>
      </c>
      <c r="T183">
        <v>46.052</v>
      </c>
    </row>
    <row r="184" spans="1:20" x14ac:dyDescent="0.25">
      <c r="A184" t="s">
        <v>94</v>
      </c>
      <c r="F184">
        <v>0.148008</v>
      </c>
      <c r="G184">
        <v>0.59873200000000004</v>
      </c>
      <c r="H184">
        <v>37.869900000000001</v>
      </c>
      <c r="I184">
        <v>2.5827800000000001</v>
      </c>
      <c r="J184">
        <v>58.684899999999999</v>
      </c>
      <c r="K184">
        <v>0.27959600000000001</v>
      </c>
      <c r="L184">
        <v>0.35675499999999999</v>
      </c>
      <c r="M184">
        <v>5.2040000000000003E-2</v>
      </c>
      <c r="N184">
        <v>0.35366599999999998</v>
      </c>
      <c r="O184">
        <v>-4.1000000000000003E-3</v>
      </c>
      <c r="P184">
        <v>0.224387</v>
      </c>
      <c r="Q184">
        <v>-0.21395</v>
      </c>
      <c r="R184">
        <v>0</v>
      </c>
      <c r="S184">
        <v>100.93300000000001</v>
      </c>
      <c r="T184">
        <v>44.7532</v>
      </c>
    </row>
    <row r="185" spans="1:20" x14ac:dyDescent="0.25">
      <c r="A185" t="s">
        <v>95</v>
      </c>
      <c r="F185">
        <v>0.146065</v>
      </c>
      <c r="G185">
        <v>-7.6499999999999999E-2</v>
      </c>
      <c r="H185">
        <v>40.914900000000003</v>
      </c>
      <c r="I185">
        <v>1.0288999999999999</v>
      </c>
      <c r="J185">
        <v>57.580300000000001</v>
      </c>
      <c r="K185">
        <v>0.44760499999999998</v>
      </c>
      <c r="L185">
        <v>8.3173999999999998E-2</v>
      </c>
      <c r="M185">
        <v>5.2400000000000002E-2</v>
      </c>
      <c r="N185">
        <v>-0.11493</v>
      </c>
      <c r="O185">
        <v>-5.9589999999999997E-2</v>
      </c>
      <c r="P185">
        <v>-0.10391</v>
      </c>
      <c r="Q185">
        <v>-2.239E-2</v>
      </c>
      <c r="R185">
        <v>0</v>
      </c>
      <c r="S185">
        <v>99.876000000000005</v>
      </c>
      <c r="T185">
        <v>44.978900000000003</v>
      </c>
    </row>
    <row r="186" spans="1:20" x14ac:dyDescent="0.25">
      <c r="A186" t="s">
        <v>96</v>
      </c>
      <c r="F186">
        <v>-6.3240000000000005E-2</v>
      </c>
      <c r="G186">
        <v>-7.6689999999999994E-2</v>
      </c>
      <c r="H186">
        <v>40.865000000000002</v>
      </c>
      <c r="I186">
        <v>1.2177199999999999</v>
      </c>
      <c r="J186">
        <v>55.5929</v>
      </c>
      <c r="K186">
        <v>0.76235900000000001</v>
      </c>
      <c r="L186">
        <v>0.46864899999999998</v>
      </c>
      <c r="M186">
        <v>-9.6659999999999996E-2</v>
      </c>
      <c r="N186">
        <v>-0.11645999999999999</v>
      </c>
      <c r="O186">
        <v>-6.0240000000000002E-2</v>
      </c>
      <c r="P186">
        <v>-3.984E-2</v>
      </c>
      <c r="Q186">
        <v>0.53649599999999997</v>
      </c>
      <c r="R186">
        <v>0</v>
      </c>
      <c r="S186">
        <v>98.989900000000006</v>
      </c>
      <c r="T186">
        <v>44.435400000000001</v>
      </c>
    </row>
    <row r="187" spans="1:20" x14ac:dyDescent="0.25">
      <c r="A187" t="s">
        <v>97</v>
      </c>
      <c r="F187">
        <v>-6.3589999999999994E-2</v>
      </c>
      <c r="G187">
        <v>-7.6840000000000006E-2</v>
      </c>
      <c r="H187">
        <v>42.533799999999999</v>
      </c>
      <c r="I187">
        <v>2.18913</v>
      </c>
      <c r="J187">
        <v>55.945700000000002</v>
      </c>
      <c r="K187">
        <v>0.38620599999999999</v>
      </c>
      <c r="L187">
        <v>-2.8969999999999999E-2</v>
      </c>
      <c r="M187">
        <v>-9.7009999999999999E-2</v>
      </c>
      <c r="N187">
        <v>0.11821</v>
      </c>
      <c r="O187">
        <v>-4.0099999999999997E-3</v>
      </c>
      <c r="P187">
        <v>9.1937000000000005E-2</v>
      </c>
      <c r="Q187">
        <v>0.34782999999999997</v>
      </c>
      <c r="R187">
        <v>0</v>
      </c>
      <c r="S187">
        <v>101.342</v>
      </c>
      <c r="T187">
        <v>45.494300000000003</v>
      </c>
    </row>
    <row r="188" spans="1:20" x14ac:dyDescent="0.25">
      <c r="A188" t="s">
        <v>98</v>
      </c>
      <c r="F188">
        <v>-6.3229999999999995E-2</v>
      </c>
      <c r="G188">
        <v>-7.6730000000000007E-2</v>
      </c>
      <c r="H188">
        <v>42.461500000000001</v>
      </c>
      <c r="I188">
        <v>1.0244599999999999</v>
      </c>
      <c r="J188">
        <v>54.9298</v>
      </c>
      <c r="K188">
        <v>0.92355799999999999</v>
      </c>
      <c r="L188">
        <v>0.30307600000000001</v>
      </c>
      <c r="M188">
        <v>4.9632000000000003E-2</v>
      </c>
      <c r="N188">
        <v>0.119232</v>
      </c>
      <c r="O188">
        <v>-3.6800000000000001E-3</v>
      </c>
      <c r="P188">
        <v>-3.9609999999999999E-2</v>
      </c>
      <c r="Q188">
        <v>0.34946199999999999</v>
      </c>
      <c r="R188">
        <v>0</v>
      </c>
      <c r="S188">
        <v>99.977400000000003</v>
      </c>
      <c r="T188">
        <v>45.0747</v>
      </c>
    </row>
    <row r="189" spans="1:20" x14ac:dyDescent="0.25">
      <c r="A189" t="s">
        <v>99</v>
      </c>
      <c r="F189">
        <v>-6.293E-2</v>
      </c>
      <c r="G189">
        <v>0.60182500000000005</v>
      </c>
      <c r="H189">
        <v>39.410899999999998</v>
      </c>
      <c r="I189">
        <v>1.41669</v>
      </c>
      <c r="J189">
        <v>57.232799999999997</v>
      </c>
      <c r="K189">
        <v>0.604051</v>
      </c>
      <c r="L189">
        <v>0.192857</v>
      </c>
      <c r="M189">
        <v>0.49538399999999999</v>
      </c>
      <c r="N189">
        <v>0.119922</v>
      </c>
      <c r="O189">
        <v>-5.9950000000000003E-2</v>
      </c>
      <c r="P189">
        <v>-3.884E-2</v>
      </c>
      <c r="Q189">
        <v>-2.4289999999999999E-2</v>
      </c>
      <c r="R189">
        <v>0</v>
      </c>
      <c r="S189">
        <v>99.888499999999993</v>
      </c>
      <c r="T189">
        <v>44.822499999999998</v>
      </c>
    </row>
    <row r="190" spans="1:20" x14ac:dyDescent="0.25">
      <c r="A190" t="s">
        <v>100</v>
      </c>
      <c r="F190">
        <v>-6.3880000000000006E-2</v>
      </c>
      <c r="G190">
        <v>-7.6899999999999996E-2</v>
      </c>
      <c r="H190">
        <v>39.188099999999999</v>
      </c>
      <c r="I190">
        <v>2.3790900000000001</v>
      </c>
      <c r="J190">
        <v>56.661200000000001</v>
      </c>
      <c r="K190">
        <v>0.49013099999999998</v>
      </c>
      <c r="L190">
        <v>8.0988000000000004E-2</v>
      </c>
      <c r="M190">
        <v>0.199383</v>
      </c>
      <c r="N190">
        <v>0.11743199999999999</v>
      </c>
      <c r="O190">
        <v>-4.2700000000000004E-3</v>
      </c>
      <c r="P190">
        <v>-0.10786</v>
      </c>
      <c r="Q190">
        <v>0.53372299999999995</v>
      </c>
      <c r="R190">
        <v>0</v>
      </c>
      <c r="S190">
        <v>99.397099999999995</v>
      </c>
      <c r="T190">
        <v>44.201999999999998</v>
      </c>
    </row>
    <row r="191" spans="1:20" x14ac:dyDescent="0.25">
      <c r="A191" t="s">
        <v>101</v>
      </c>
      <c r="F191">
        <v>-6.3210000000000002E-2</v>
      </c>
      <c r="G191">
        <v>-7.6719999999999997E-2</v>
      </c>
      <c r="H191">
        <v>42.661200000000001</v>
      </c>
      <c r="I191">
        <v>1.8058700000000001</v>
      </c>
      <c r="J191">
        <v>55.683500000000002</v>
      </c>
      <c r="K191">
        <v>0.76187000000000005</v>
      </c>
      <c r="L191">
        <v>8.1949999999999995E-2</v>
      </c>
      <c r="M191">
        <v>0.63365899999999997</v>
      </c>
      <c r="N191">
        <v>-0.11620999999999999</v>
      </c>
      <c r="O191">
        <v>-6.0199999999999997E-2</v>
      </c>
      <c r="P191">
        <v>0.29252600000000001</v>
      </c>
      <c r="Q191">
        <v>-2.5250000000000002E-2</v>
      </c>
      <c r="R191">
        <v>0</v>
      </c>
      <c r="S191">
        <v>101.57899999999999</v>
      </c>
      <c r="T191">
        <v>45.805100000000003</v>
      </c>
    </row>
    <row r="192" spans="1:20" x14ac:dyDescent="0.25">
      <c r="A192" t="s">
        <v>102</v>
      </c>
      <c r="F192">
        <v>-6.2839999999999993E-2</v>
      </c>
      <c r="G192">
        <v>-7.6649999999999996E-2</v>
      </c>
      <c r="H192">
        <v>43.464399999999998</v>
      </c>
      <c r="I192">
        <v>1.22377</v>
      </c>
      <c r="J192">
        <v>54.702800000000003</v>
      </c>
      <c r="K192">
        <v>0.49884400000000001</v>
      </c>
      <c r="L192">
        <v>0.52509899999999998</v>
      </c>
      <c r="M192">
        <v>4.9341999999999997E-2</v>
      </c>
      <c r="N192">
        <v>0.12028</v>
      </c>
      <c r="O192">
        <v>5.3133E-2</v>
      </c>
      <c r="P192">
        <v>9.4567999999999999E-2</v>
      </c>
      <c r="Q192">
        <v>-0.21157999999999999</v>
      </c>
      <c r="R192">
        <v>0</v>
      </c>
      <c r="S192">
        <v>100.381</v>
      </c>
      <c r="T192">
        <v>45.4358</v>
      </c>
    </row>
    <row r="193" spans="1:20" x14ac:dyDescent="0.25">
      <c r="A193" t="s">
        <v>103</v>
      </c>
      <c r="F193">
        <v>-6.3060000000000005E-2</v>
      </c>
      <c r="G193">
        <v>-7.6689999999999994E-2</v>
      </c>
      <c r="H193">
        <v>40.9863</v>
      </c>
      <c r="I193">
        <v>1.6124000000000001</v>
      </c>
      <c r="J193">
        <v>56.048000000000002</v>
      </c>
      <c r="K193">
        <v>0.44317499999999999</v>
      </c>
      <c r="L193">
        <v>0.30306300000000003</v>
      </c>
      <c r="M193">
        <v>5.0699000000000001E-2</v>
      </c>
      <c r="N193">
        <v>0.35549199999999997</v>
      </c>
      <c r="O193">
        <v>-3.6099999999999999E-3</v>
      </c>
      <c r="P193">
        <v>9.3595999999999999E-2</v>
      </c>
      <c r="Q193">
        <v>-0.21229999999999999</v>
      </c>
      <c r="R193">
        <v>0</v>
      </c>
      <c r="S193">
        <v>99.537099999999995</v>
      </c>
      <c r="T193">
        <v>44.699100000000001</v>
      </c>
    </row>
    <row r="194" spans="1:20" x14ac:dyDescent="0.25">
      <c r="A194" t="s">
        <v>104</v>
      </c>
      <c r="F194">
        <v>0.14971899999999999</v>
      </c>
      <c r="G194">
        <v>-7.6859999999999998E-2</v>
      </c>
      <c r="H194">
        <v>42.196899999999999</v>
      </c>
      <c r="I194">
        <v>2.1887699999999999</v>
      </c>
      <c r="J194">
        <v>53.913800000000002</v>
      </c>
      <c r="K194">
        <v>0.43893199999999999</v>
      </c>
      <c r="L194">
        <v>2.6169999999999999E-2</v>
      </c>
      <c r="M194">
        <v>4.9083000000000002E-2</v>
      </c>
      <c r="N194">
        <v>0.118077</v>
      </c>
      <c r="O194">
        <v>-6.0499999999999998E-2</v>
      </c>
      <c r="P194">
        <v>2.5412000000000001E-2</v>
      </c>
      <c r="Q194">
        <v>0.34761700000000001</v>
      </c>
      <c r="R194">
        <v>0</v>
      </c>
      <c r="S194">
        <v>99.3172</v>
      </c>
      <c r="T194">
        <v>44.628100000000003</v>
      </c>
    </row>
    <row r="195" spans="1:20" x14ac:dyDescent="0.25">
      <c r="A195" t="s">
        <v>105</v>
      </c>
      <c r="F195">
        <v>-6.3289999999999999E-2</v>
      </c>
      <c r="G195">
        <v>-7.6759999999999995E-2</v>
      </c>
      <c r="H195">
        <v>45.177999999999997</v>
      </c>
      <c r="I195">
        <v>2.0006699999999999</v>
      </c>
      <c r="J195">
        <v>51.059699999999999</v>
      </c>
      <c r="K195">
        <v>0.28227999999999998</v>
      </c>
      <c r="L195">
        <v>0.634965</v>
      </c>
      <c r="M195">
        <v>2.4678100000000001</v>
      </c>
      <c r="N195">
        <v>-0.11665</v>
      </c>
      <c r="O195">
        <v>-3.7200000000000002E-3</v>
      </c>
      <c r="P195">
        <v>-3.9759999999999997E-2</v>
      </c>
      <c r="Q195">
        <v>-2.555E-2</v>
      </c>
      <c r="R195">
        <v>0</v>
      </c>
      <c r="S195">
        <v>101.298</v>
      </c>
      <c r="T195">
        <v>46.099400000000003</v>
      </c>
    </row>
    <row r="196" spans="1:20" x14ac:dyDescent="0.25">
      <c r="A196" t="s">
        <v>20</v>
      </c>
      <c r="F196">
        <v>-6.3240000000000005E-2</v>
      </c>
      <c r="G196">
        <v>-7.6740000000000003E-2</v>
      </c>
      <c r="H196">
        <v>41.5518</v>
      </c>
      <c r="I196">
        <v>2.3921700000000001</v>
      </c>
      <c r="J196">
        <v>55.140099999999997</v>
      </c>
      <c r="K196">
        <v>0.22881299999999999</v>
      </c>
      <c r="L196">
        <v>0.30307899999999999</v>
      </c>
      <c r="M196">
        <v>0.34282200000000002</v>
      </c>
      <c r="N196">
        <v>-0.11652999999999999</v>
      </c>
      <c r="O196">
        <v>0.109281</v>
      </c>
      <c r="P196">
        <v>-3.9699999999999999E-2</v>
      </c>
      <c r="Q196">
        <v>-0.21276999999999999</v>
      </c>
      <c r="R196">
        <v>0</v>
      </c>
      <c r="S196">
        <v>99.559100000000001</v>
      </c>
      <c r="T196">
        <v>44.7425</v>
      </c>
    </row>
    <row r="197" spans="1:20" x14ac:dyDescent="0.25">
      <c r="A197" t="s">
        <v>106</v>
      </c>
      <c r="F197">
        <v>-6.2700000000000006E-2</v>
      </c>
      <c r="G197">
        <v>0.60319199999999995</v>
      </c>
      <c r="H197">
        <v>41.798000000000002</v>
      </c>
      <c r="I197">
        <v>1.2229699999999999</v>
      </c>
      <c r="J197">
        <v>56.065199999999997</v>
      </c>
      <c r="K197">
        <v>0.65925199999999995</v>
      </c>
      <c r="L197">
        <v>0.19330900000000001</v>
      </c>
      <c r="M197">
        <v>0.197103</v>
      </c>
      <c r="N197">
        <v>-0.11558</v>
      </c>
      <c r="O197">
        <v>-5.9859999999999997E-2</v>
      </c>
      <c r="P197">
        <v>2.8213999999999999E-2</v>
      </c>
      <c r="Q197">
        <v>-2.3630000000000002E-2</v>
      </c>
      <c r="R197">
        <v>0</v>
      </c>
      <c r="S197">
        <v>100.505</v>
      </c>
      <c r="T197">
        <v>45.439</v>
      </c>
    </row>
    <row r="198" spans="1:20" x14ac:dyDescent="0.25">
      <c r="A198" t="s">
        <v>107</v>
      </c>
      <c r="F198">
        <v>-6.2890000000000001E-2</v>
      </c>
      <c r="G198">
        <v>-7.6670000000000002E-2</v>
      </c>
      <c r="H198">
        <v>43.851399999999998</v>
      </c>
      <c r="I198">
        <v>1.61252</v>
      </c>
      <c r="J198">
        <v>54.304900000000004</v>
      </c>
      <c r="K198">
        <v>0.497475</v>
      </c>
      <c r="L198">
        <v>0.13781299999999999</v>
      </c>
      <c r="M198">
        <v>0.19445899999999999</v>
      </c>
      <c r="N198">
        <v>-0.11593000000000001</v>
      </c>
      <c r="O198">
        <v>-3.4299999999999999E-3</v>
      </c>
      <c r="P198">
        <v>-3.8879999999999998E-2</v>
      </c>
      <c r="Q198">
        <v>-2.4279999999999999E-2</v>
      </c>
      <c r="R198">
        <v>0</v>
      </c>
      <c r="S198">
        <v>100.277</v>
      </c>
      <c r="T198">
        <v>45.451599999999999</v>
      </c>
    </row>
    <row r="199" spans="1:20" x14ac:dyDescent="0.25">
      <c r="F199">
        <v>0.146817</v>
      </c>
      <c r="G199">
        <v>-7.6600000000000001E-2</v>
      </c>
      <c r="H199">
        <v>41.563000000000002</v>
      </c>
      <c r="I199">
        <v>1.2242299999999999</v>
      </c>
      <c r="J199">
        <v>55.6999</v>
      </c>
      <c r="K199">
        <v>0.55290899999999998</v>
      </c>
      <c r="L199">
        <v>0.63592800000000005</v>
      </c>
      <c r="M199">
        <v>0.19725899999999999</v>
      </c>
      <c r="N199">
        <v>-0.11556</v>
      </c>
      <c r="O199">
        <v>5.3206999999999997E-2</v>
      </c>
      <c r="P199">
        <v>2.8355999999999999E-2</v>
      </c>
      <c r="Q199">
        <v>-0.21113000000000001</v>
      </c>
      <c r="R199">
        <v>0</v>
      </c>
      <c r="S199">
        <v>99.698300000000003</v>
      </c>
      <c r="T199">
        <v>44.911900000000003</v>
      </c>
    </row>
    <row r="200" spans="1:20" x14ac:dyDescent="0.25">
      <c r="F200">
        <v>-6.3390000000000002E-2</v>
      </c>
      <c r="G200">
        <v>0.60122900000000001</v>
      </c>
      <c r="H200">
        <v>41.361600000000003</v>
      </c>
      <c r="I200">
        <v>2.0005000000000002</v>
      </c>
      <c r="J200">
        <v>55.276600000000002</v>
      </c>
      <c r="K200">
        <v>0.91905599999999998</v>
      </c>
      <c r="L200">
        <v>2.6401000000000001E-2</v>
      </c>
      <c r="M200">
        <v>0.195881</v>
      </c>
      <c r="N200">
        <v>0.35427799999999998</v>
      </c>
      <c r="O200">
        <v>-3.8999999999999998E-3</v>
      </c>
      <c r="P200">
        <v>-4.0439999999999997E-2</v>
      </c>
      <c r="Q200">
        <v>-0.21343000000000001</v>
      </c>
      <c r="R200">
        <v>0</v>
      </c>
      <c r="S200">
        <v>100.414</v>
      </c>
      <c r="T200">
        <v>45.146599999999999</v>
      </c>
    </row>
    <row r="201" spans="1:20" x14ac:dyDescent="0.25">
      <c r="F201">
        <v>0.148317</v>
      </c>
      <c r="G201">
        <v>-7.6719999999999997E-2</v>
      </c>
      <c r="H201">
        <v>42.136099999999999</v>
      </c>
      <c r="I201">
        <v>1.80487</v>
      </c>
      <c r="J201">
        <v>54.758699999999997</v>
      </c>
      <c r="K201">
        <v>6.9541000000000006E-2</v>
      </c>
      <c r="L201">
        <v>0.13730200000000001</v>
      </c>
      <c r="M201">
        <v>0.19609499999999999</v>
      </c>
      <c r="N201">
        <v>0.59062899999999996</v>
      </c>
      <c r="O201">
        <v>-3.6800000000000001E-3</v>
      </c>
      <c r="P201">
        <v>-0.17276</v>
      </c>
      <c r="Q201">
        <v>-2.528E-2</v>
      </c>
      <c r="R201">
        <v>0</v>
      </c>
      <c r="S201">
        <v>99.563100000000006</v>
      </c>
      <c r="T201">
        <v>44.7866</v>
      </c>
    </row>
    <row r="202" spans="1:20" x14ac:dyDescent="0.25">
      <c r="F202">
        <v>-6.25E-2</v>
      </c>
      <c r="G202">
        <v>-7.6530000000000001E-2</v>
      </c>
      <c r="H202">
        <v>41.6646</v>
      </c>
      <c r="I202">
        <v>0.44270700000000002</v>
      </c>
      <c r="J202">
        <v>57.027000000000001</v>
      </c>
      <c r="K202">
        <v>0.76955099999999999</v>
      </c>
      <c r="L202">
        <v>0.19370100000000001</v>
      </c>
      <c r="M202">
        <v>5.1547000000000003E-2</v>
      </c>
      <c r="N202">
        <v>-0.11504</v>
      </c>
      <c r="O202">
        <v>-3.0899999999999999E-3</v>
      </c>
      <c r="P202">
        <v>0.22892799999999999</v>
      </c>
      <c r="Q202">
        <v>0.16483</v>
      </c>
      <c r="R202">
        <v>0</v>
      </c>
      <c r="S202">
        <v>100.286</v>
      </c>
      <c r="T202">
        <v>45.289900000000003</v>
      </c>
    </row>
    <row r="203" spans="1:20" x14ac:dyDescent="0.25">
      <c r="F203">
        <v>-6.3320000000000001E-2</v>
      </c>
      <c r="G203">
        <v>-7.6759999999999995E-2</v>
      </c>
      <c r="H203">
        <v>42.4026</v>
      </c>
      <c r="I203">
        <v>1.41418</v>
      </c>
      <c r="J203">
        <v>53.969299999999997</v>
      </c>
      <c r="K203">
        <v>0.65522899999999995</v>
      </c>
      <c r="L203">
        <v>0.24756600000000001</v>
      </c>
      <c r="M203">
        <v>4.9216000000000003E-2</v>
      </c>
      <c r="N203">
        <v>0.35458600000000001</v>
      </c>
      <c r="O203">
        <v>-6.0229999999999999E-2</v>
      </c>
      <c r="P203">
        <v>-4.002E-2</v>
      </c>
      <c r="Q203">
        <v>0.16168099999999999</v>
      </c>
      <c r="R203">
        <v>0</v>
      </c>
      <c r="S203">
        <v>99.013999999999996</v>
      </c>
      <c r="T203">
        <v>44.6511</v>
      </c>
    </row>
    <row r="204" spans="1:20" x14ac:dyDescent="0.25">
      <c r="F204">
        <v>-6.2520000000000006E-2</v>
      </c>
      <c r="G204">
        <v>-7.6539999999999997E-2</v>
      </c>
      <c r="H204">
        <v>41.955500000000001</v>
      </c>
      <c r="I204">
        <v>0.443</v>
      </c>
      <c r="J204">
        <v>55.732500000000002</v>
      </c>
      <c r="K204">
        <v>0.66249000000000002</v>
      </c>
      <c r="L204">
        <v>0.35991099999999998</v>
      </c>
      <c r="M204">
        <v>0.63560000000000005</v>
      </c>
      <c r="N204">
        <v>0.121048</v>
      </c>
      <c r="O204">
        <v>0.166632</v>
      </c>
      <c r="P204">
        <v>2.8990999999999999E-2</v>
      </c>
      <c r="Q204">
        <v>-2.2839999999999999E-2</v>
      </c>
      <c r="R204">
        <v>0</v>
      </c>
      <c r="S204">
        <v>99.943799999999996</v>
      </c>
      <c r="T204">
        <v>45.181399999999996</v>
      </c>
    </row>
    <row r="205" spans="1:20" x14ac:dyDescent="0.25">
      <c r="F205">
        <v>-6.2799999999999995E-2</v>
      </c>
      <c r="G205">
        <v>-7.6609999999999998E-2</v>
      </c>
      <c r="H205">
        <v>40.721400000000003</v>
      </c>
      <c r="I205">
        <v>1.0265299999999999</v>
      </c>
      <c r="J205">
        <v>56.9268</v>
      </c>
      <c r="K205">
        <v>0.33872400000000003</v>
      </c>
      <c r="L205">
        <v>0.35907299999999998</v>
      </c>
      <c r="M205">
        <v>5.1618999999999998E-2</v>
      </c>
      <c r="N205">
        <v>0.120277</v>
      </c>
      <c r="O205">
        <v>-5.9900000000000002E-2</v>
      </c>
      <c r="P205">
        <v>9.4688999999999995E-2</v>
      </c>
      <c r="Q205">
        <v>0.16366900000000001</v>
      </c>
      <c r="R205">
        <v>0</v>
      </c>
      <c r="S205">
        <v>99.603499999999997</v>
      </c>
      <c r="T205">
        <v>44.778300000000002</v>
      </c>
    </row>
    <row r="206" spans="1:20" x14ac:dyDescent="0.25">
      <c r="F206">
        <v>-6.3020000000000007E-2</v>
      </c>
      <c r="G206">
        <v>-7.6679999999999998E-2</v>
      </c>
      <c r="H206">
        <v>43.922800000000002</v>
      </c>
      <c r="I206">
        <v>1.80891</v>
      </c>
      <c r="J206">
        <v>53.81</v>
      </c>
      <c r="K206">
        <v>0.55027300000000001</v>
      </c>
      <c r="L206">
        <v>0.35895199999999999</v>
      </c>
      <c r="M206">
        <v>0.33853699999999998</v>
      </c>
      <c r="N206">
        <v>-0.11602</v>
      </c>
      <c r="O206">
        <v>-3.5000000000000001E-3</v>
      </c>
      <c r="P206">
        <v>-0.10567</v>
      </c>
      <c r="Q206">
        <v>-0.21203</v>
      </c>
      <c r="R206">
        <v>0</v>
      </c>
      <c r="S206">
        <v>100.21299999999999</v>
      </c>
      <c r="T206">
        <v>45.417499999999997</v>
      </c>
    </row>
    <row r="207" spans="1:20" x14ac:dyDescent="0.25">
      <c r="F207">
        <v>-6.3060000000000005E-2</v>
      </c>
      <c r="G207">
        <v>1.28047</v>
      </c>
      <c r="H207">
        <v>43.044800000000002</v>
      </c>
      <c r="I207">
        <v>1.6114200000000001</v>
      </c>
      <c r="J207">
        <v>54.792400000000001</v>
      </c>
      <c r="K207">
        <v>0.54980600000000002</v>
      </c>
      <c r="L207">
        <v>0.19278999999999999</v>
      </c>
      <c r="M207">
        <v>4.8967999999999998E-2</v>
      </c>
      <c r="N207">
        <v>0.119584</v>
      </c>
      <c r="O207">
        <v>-6.012E-2</v>
      </c>
      <c r="P207">
        <v>-3.9359999999999999E-2</v>
      </c>
      <c r="Q207">
        <v>-2.487E-2</v>
      </c>
      <c r="R207">
        <v>0</v>
      </c>
      <c r="S207">
        <v>101.453</v>
      </c>
      <c r="T207">
        <v>45.987099999999998</v>
      </c>
    </row>
    <row r="208" spans="1:20" x14ac:dyDescent="0.25">
      <c r="F208">
        <v>-6.3600000000000004E-2</v>
      </c>
      <c r="G208">
        <v>-7.6850000000000002E-2</v>
      </c>
      <c r="H208">
        <v>42.425199999999997</v>
      </c>
      <c r="I208">
        <v>2.1930999999999998</v>
      </c>
      <c r="J208">
        <v>54.766300000000001</v>
      </c>
      <c r="K208">
        <v>0.91742900000000005</v>
      </c>
      <c r="L208">
        <v>0.246862</v>
      </c>
      <c r="M208">
        <v>4.8992000000000001E-2</v>
      </c>
      <c r="N208">
        <v>0.118199</v>
      </c>
      <c r="O208">
        <v>-4.0699999999999998E-3</v>
      </c>
      <c r="P208">
        <v>-4.0980000000000003E-2</v>
      </c>
      <c r="Q208">
        <v>-2.6849999999999999E-2</v>
      </c>
      <c r="R208">
        <v>0</v>
      </c>
      <c r="S208">
        <v>100.504</v>
      </c>
      <c r="T208">
        <v>45.150799999999997</v>
      </c>
    </row>
    <row r="209" spans="5:20" x14ac:dyDescent="0.25">
      <c r="F209">
        <v>0.14826800000000001</v>
      </c>
      <c r="G209">
        <v>0.60160499999999995</v>
      </c>
      <c r="H209">
        <v>40.723799999999997</v>
      </c>
      <c r="I209">
        <v>1.4159299999999999</v>
      </c>
      <c r="J209">
        <v>54.225499999999997</v>
      </c>
      <c r="K209">
        <v>0.86934299999999998</v>
      </c>
      <c r="L209">
        <v>0.30285200000000001</v>
      </c>
      <c r="M209">
        <v>0.19606599999999999</v>
      </c>
      <c r="N209">
        <v>0.119326</v>
      </c>
      <c r="O209">
        <v>-6.019E-2</v>
      </c>
      <c r="P209">
        <v>9.3259999999999996E-2</v>
      </c>
      <c r="Q209">
        <v>-2.5229999999999999E-2</v>
      </c>
      <c r="R209">
        <v>0</v>
      </c>
      <c r="S209">
        <v>98.610500000000002</v>
      </c>
      <c r="T209">
        <v>44.408799999999999</v>
      </c>
    </row>
    <row r="210" spans="5:20" x14ac:dyDescent="0.25">
      <c r="F210">
        <v>-6.3409999999999994E-2</v>
      </c>
      <c r="G210">
        <v>-7.6789999999999997E-2</v>
      </c>
      <c r="H210">
        <v>41.256599999999999</v>
      </c>
      <c r="I210">
        <v>1.99577</v>
      </c>
      <c r="J210">
        <v>55.9452</v>
      </c>
      <c r="K210">
        <v>0.28117900000000001</v>
      </c>
      <c r="L210">
        <v>0.192026</v>
      </c>
      <c r="M210">
        <v>0.19731299999999999</v>
      </c>
      <c r="N210">
        <v>-0.11686000000000001</v>
      </c>
      <c r="O210">
        <v>-6.037E-2</v>
      </c>
      <c r="P210">
        <v>0.35837999999999998</v>
      </c>
      <c r="Q210">
        <v>0.34850399999999998</v>
      </c>
      <c r="R210">
        <v>0</v>
      </c>
      <c r="S210">
        <v>100.258</v>
      </c>
      <c r="T210">
        <v>44.983600000000003</v>
      </c>
    </row>
    <row r="211" spans="5:20" x14ac:dyDescent="0.25">
      <c r="F211">
        <v>0.365199</v>
      </c>
      <c r="G211">
        <v>-7.6950000000000005E-2</v>
      </c>
      <c r="H211">
        <v>43.598300000000002</v>
      </c>
      <c r="I211">
        <v>2.1873399999999998</v>
      </c>
      <c r="J211">
        <v>53.171500000000002</v>
      </c>
      <c r="K211">
        <v>0.86190199999999995</v>
      </c>
      <c r="L211">
        <v>0.191108</v>
      </c>
      <c r="M211">
        <v>-9.7479999999999997E-2</v>
      </c>
      <c r="N211">
        <v>0.11725099999999999</v>
      </c>
      <c r="O211">
        <v>0.108428</v>
      </c>
      <c r="P211">
        <v>0.22317999999999999</v>
      </c>
      <c r="Q211">
        <v>0.34606700000000001</v>
      </c>
      <c r="R211">
        <v>0</v>
      </c>
      <c r="S211">
        <v>100.996</v>
      </c>
      <c r="T211">
        <v>45.353999999999999</v>
      </c>
    </row>
    <row r="212" spans="5:20" x14ac:dyDescent="0.25">
      <c r="F212">
        <v>0.14843999999999999</v>
      </c>
      <c r="G212">
        <v>-7.6819999999999999E-2</v>
      </c>
      <c r="H212">
        <v>39.588999999999999</v>
      </c>
      <c r="I212">
        <v>1.4100600000000001</v>
      </c>
      <c r="J212">
        <v>58.3767</v>
      </c>
      <c r="K212">
        <v>0.86578200000000005</v>
      </c>
      <c r="L212">
        <v>0.46737899999999999</v>
      </c>
      <c r="M212">
        <v>-9.6890000000000004E-2</v>
      </c>
      <c r="N212">
        <v>0.35324699999999998</v>
      </c>
      <c r="O212">
        <v>-6.0499999999999998E-2</v>
      </c>
      <c r="P212">
        <v>-0.10713</v>
      </c>
      <c r="Q212">
        <v>0.53479299999999996</v>
      </c>
      <c r="R212">
        <v>0</v>
      </c>
      <c r="S212">
        <v>101.404</v>
      </c>
      <c r="T212">
        <v>45.069099999999999</v>
      </c>
    </row>
    <row r="213" spans="5:20" x14ac:dyDescent="0.25">
      <c r="F213">
        <v>-6.3380000000000006E-2</v>
      </c>
      <c r="G213">
        <v>-7.6789999999999997E-2</v>
      </c>
      <c r="H213">
        <v>40.2911</v>
      </c>
      <c r="I213">
        <v>2.1922199999999998</v>
      </c>
      <c r="J213">
        <v>56.0242</v>
      </c>
      <c r="K213">
        <v>0.33412700000000001</v>
      </c>
      <c r="L213">
        <v>0.46812700000000002</v>
      </c>
      <c r="M213">
        <v>-9.6699999999999994E-2</v>
      </c>
      <c r="N213">
        <v>-0.11670999999999999</v>
      </c>
      <c r="O213">
        <v>-6.0380000000000003E-2</v>
      </c>
      <c r="P213">
        <v>2.6148000000000001E-2</v>
      </c>
      <c r="Q213">
        <v>0.16122800000000001</v>
      </c>
      <c r="R213">
        <v>0</v>
      </c>
      <c r="S213">
        <v>99.083200000000005</v>
      </c>
      <c r="T213">
        <v>44.328499999999998</v>
      </c>
    </row>
    <row r="214" spans="5:20" x14ac:dyDescent="0.25">
      <c r="F214">
        <v>0.35764299999999999</v>
      </c>
      <c r="G214">
        <v>-7.6609999999999998E-2</v>
      </c>
      <c r="H214">
        <v>42.111600000000003</v>
      </c>
      <c r="I214">
        <v>1.6137699999999999</v>
      </c>
      <c r="J214">
        <v>54.135599999999997</v>
      </c>
      <c r="K214">
        <v>0.28465699999999999</v>
      </c>
      <c r="L214">
        <v>8.2605999999999999E-2</v>
      </c>
      <c r="M214">
        <v>0.341974</v>
      </c>
      <c r="N214">
        <v>0.12027500000000001</v>
      </c>
      <c r="O214">
        <v>5.323E-2</v>
      </c>
      <c r="P214">
        <v>-3.857E-2</v>
      </c>
      <c r="Q214">
        <v>-0.21138999999999999</v>
      </c>
      <c r="R214">
        <v>0</v>
      </c>
      <c r="S214">
        <v>98.774799999999999</v>
      </c>
      <c r="T214">
        <v>44.5762</v>
      </c>
    </row>
    <row r="215" spans="5:20" x14ac:dyDescent="0.25">
      <c r="F215">
        <v>-6.3519999999999993E-2</v>
      </c>
      <c r="G215">
        <v>-7.6819999999999999E-2</v>
      </c>
      <c r="H215">
        <v>42.857900000000001</v>
      </c>
      <c r="I215">
        <v>2.5826500000000001</v>
      </c>
      <c r="J215">
        <v>55.516300000000001</v>
      </c>
      <c r="K215">
        <v>0.38610100000000003</v>
      </c>
      <c r="L215">
        <v>0.136709</v>
      </c>
      <c r="M215">
        <v>4.9341000000000003E-2</v>
      </c>
      <c r="N215">
        <v>0.118405</v>
      </c>
      <c r="O215">
        <v>-6.0479999999999999E-2</v>
      </c>
      <c r="P215">
        <v>-0.10715</v>
      </c>
      <c r="Q215">
        <v>-2.6499999999999999E-2</v>
      </c>
      <c r="R215">
        <v>0</v>
      </c>
      <c r="S215">
        <v>101.313</v>
      </c>
      <c r="T215">
        <v>45.530799999999999</v>
      </c>
    </row>
    <row r="216" spans="5:20" x14ac:dyDescent="0.25">
      <c r="F216">
        <v>-6.3280000000000003E-2</v>
      </c>
      <c r="G216">
        <v>0.60142499999999999</v>
      </c>
      <c r="H216">
        <v>39.875999999999998</v>
      </c>
      <c r="I216">
        <v>1.9998</v>
      </c>
      <c r="J216">
        <v>55.330500000000001</v>
      </c>
      <c r="K216">
        <v>0.97278900000000001</v>
      </c>
      <c r="L216">
        <v>2.6578000000000001E-2</v>
      </c>
      <c r="M216">
        <v>0.34459299999999998</v>
      </c>
      <c r="N216">
        <v>-0.1166</v>
      </c>
      <c r="O216">
        <v>-3.79E-3</v>
      </c>
      <c r="P216">
        <v>-0.1065</v>
      </c>
      <c r="Q216">
        <v>-2.5680000000000001E-2</v>
      </c>
      <c r="R216">
        <v>0</v>
      </c>
      <c r="S216">
        <v>98.835899999999995</v>
      </c>
      <c r="T216">
        <v>44.371400000000001</v>
      </c>
    </row>
    <row r="217" spans="5:20" x14ac:dyDescent="0.25">
      <c r="F217">
        <v>-6.3329999999999997E-2</v>
      </c>
      <c r="G217">
        <v>-7.6770000000000005E-2</v>
      </c>
      <c r="H217">
        <v>42.118299999999998</v>
      </c>
      <c r="I217">
        <v>2.1926000000000001</v>
      </c>
      <c r="J217">
        <v>56.4298</v>
      </c>
      <c r="K217">
        <v>0.54690899999999998</v>
      </c>
      <c r="L217">
        <v>8.1762000000000001E-2</v>
      </c>
      <c r="M217">
        <v>0.19706899999999999</v>
      </c>
      <c r="N217">
        <v>-0.1167</v>
      </c>
      <c r="O217">
        <v>-6.0339999999999998E-2</v>
      </c>
      <c r="P217">
        <v>-4.0160000000000001E-2</v>
      </c>
      <c r="Q217">
        <v>0.1615</v>
      </c>
      <c r="R217">
        <v>0</v>
      </c>
      <c r="S217">
        <v>101.371</v>
      </c>
      <c r="T217">
        <v>45.531500000000001</v>
      </c>
    </row>
    <row r="218" spans="5:20" x14ac:dyDescent="0.25">
      <c r="F218">
        <v>-6.275E-2</v>
      </c>
      <c r="G218">
        <v>-7.6630000000000004E-2</v>
      </c>
      <c r="H218">
        <v>43.198999999999998</v>
      </c>
      <c r="I218">
        <v>1.4194199999999999</v>
      </c>
      <c r="J218">
        <v>53.944000000000003</v>
      </c>
      <c r="K218">
        <v>0.60548000000000002</v>
      </c>
      <c r="L218">
        <v>0.24859999999999999</v>
      </c>
      <c r="M218">
        <v>-9.6049999999999996E-2</v>
      </c>
      <c r="N218">
        <v>-0.11573</v>
      </c>
      <c r="O218">
        <v>-3.3400000000000001E-3</v>
      </c>
      <c r="P218">
        <v>9.4657000000000005E-2</v>
      </c>
      <c r="Q218">
        <v>-0.21138999999999999</v>
      </c>
      <c r="R218">
        <v>0</v>
      </c>
      <c r="S218">
        <v>98.945300000000003</v>
      </c>
      <c r="T218">
        <v>44.860399999999998</v>
      </c>
    </row>
    <row r="219" spans="5:20" x14ac:dyDescent="0.25">
      <c r="F219">
        <v>-6.2859999999999999E-2</v>
      </c>
      <c r="G219">
        <v>-7.6670000000000002E-2</v>
      </c>
      <c r="H219">
        <v>46.469499999999996</v>
      </c>
      <c r="I219">
        <v>1.22275</v>
      </c>
      <c r="J219">
        <v>52.179400000000001</v>
      </c>
      <c r="K219">
        <v>0.49849300000000002</v>
      </c>
      <c r="L219">
        <v>0.24873100000000001</v>
      </c>
      <c r="M219">
        <v>0.19058700000000001</v>
      </c>
      <c r="N219">
        <v>0.120133</v>
      </c>
      <c r="O219">
        <v>5.3233999999999997E-2</v>
      </c>
      <c r="P219">
        <v>-0.10537000000000001</v>
      </c>
      <c r="Q219">
        <v>-2.4199999999999999E-2</v>
      </c>
      <c r="R219">
        <v>0</v>
      </c>
      <c r="S219">
        <v>100.714</v>
      </c>
      <c r="T219">
        <v>45.9818</v>
      </c>
    </row>
    <row r="220" spans="5:20" x14ac:dyDescent="0.25">
      <c r="F220">
        <v>-6.3850000000000004E-2</v>
      </c>
      <c r="G220">
        <v>-7.6920000000000002E-2</v>
      </c>
      <c r="H220">
        <v>42.656999999999996</v>
      </c>
      <c r="I220">
        <v>2.3859900000000001</v>
      </c>
      <c r="J220">
        <v>52.8643</v>
      </c>
      <c r="K220">
        <v>0.59691700000000003</v>
      </c>
      <c r="L220">
        <v>0.52202499999999996</v>
      </c>
      <c r="M220">
        <v>0.33773599999999998</v>
      </c>
      <c r="N220">
        <v>0.35294599999999998</v>
      </c>
      <c r="O220">
        <v>-6.0729999999999999E-2</v>
      </c>
      <c r="P220">
        <v>9.0982999999999994E-2</v>
      </c>
      <c r="Q220">
        <v>-2.7810000000000001E-2</v>
      </c>
      <c r="R220">
        <v>0</v>
      </c>
      <c r="S220">
        <v>99.578500000000005</v>
      </c>
      <c r="T220">
        <v>44.7712</v>
      </c>
    </row>
    <row r="221" spans="5:20" x14ac:dyDescent="0.25">
      <c r="F221">
        <v>-6.3469999999999999E-2</v>
      </c>
      <c r="G221">
        <v>-7.6810000000000003E-2</v>
      </c>
      <c r="H221">
        <v>42.982799999999997</v>
      </c>
      <c r="I221">
        <v>1.60907</v>
      </c>
      <c r="J221">
        <v>52.2958</v>
      </c>
      <c r="K221">
        <v>0.60051299999999996</v>
      </c>
      <c r="L221">
        <v>0.191829</v>
      </c>
      <c r="M221">
        <v>0.33724999999999999</v>
      </c>
      <c r="N221">
        <v>0.58970100000000003</v>
      </c>
      <c r="O221">
        <v>-6.0449999999999997E-2</v>
      </c>
      <c r="P221">
        <v>0.291246</v>
      </c>
      <c r="Q221">
        <v>-2.6460000000000001E-2</v>
      </c>
      <c r="R221">
        <v>0</v>
      </c>
      <c r="S221">
        <v>98.671099999999996</v>
      </c>
      <c r="T221">
        <v>44.5869</v>
      </c>
    </row>
    <row r="223" spans="5:20" x14ac:dyDescent="0.25">
      <c r="E223" t="s">
        <v>39</v>
      </c>
      <c r="F223">
        <f>AVERAGE(F177:F221)</f>
        <v>-2.0835555555555572E-3</v>
      </c>
      <c r="G223">
        <f t="shared" ref="G223:T223" si="27">AVERAGE(G177:G221)</f>
        <v>7.4011355555555547E-2</v>
      </c>
      <c r="H223">
        <f t="shared" si="27"/>
        <v>42.084839999999986</v>
      </c>
      <c r="I223">
        <f t="shared" si="27"/>
        <v>1.6661707333333333</v>
      </c>
      <c r="J223">
        <f t="shared" si="27"/>
        <v>55.136973333333351</v>
      </c>
      <c r="K223">
        <f t="shared" si="27"/>
        <v>0.56918273333333325</v>
      </c>
      <c r="L223">
        <f t="shared" si="27"/>
        <v>0.25759066666666669</v>
      </c>
      <c r="M223">
        <f t="shared" si="27"/>
        <v>0.22693675555555559</v>
      </c>
      <c r="N223">
        <f t="shared" si="27"/>
        <v>9.823726666666667E-2</v>
      </c>
      <c r="O223">
        <f t="shared" si="27"/>
        <v>-1.1224288888888887E-2</v>
      </c>
      <c r="P223">
        <f t="shared" si="27"/>
        <v>3.5659266666666668E-2</v>
      </c>
      <c r="Q223">
        <f t="shared" si="27"/>
        <v>4.1274400000000017E-2</v>
      </c>
      <c r="R223">
        <f t="shared" si="27"/>
        <v>0</v>
      </c>
      <c r="S223">
        <f t="shared" si="27"/>
        <v>100.17759999999998</v>
      </c>
      <c r="T223">
        <f t="shared" si="27"/>
        <v>45.116691111111102</v>
      </c>
    </row>
    <row r="224" spans="5:20" x14ac:dyDescent="0.25">
      <c r="E224" t="s">
        <v>40</v>
      </c>
      <c r="F224">
        <f>STDEV(F177:F221)/SQRT((COUNT(F177:F221)))</f>
        <v>1.7318624831087339E-2</v>
      </c>
      <c r="G224">
        <f t="shared" ref="G224:T224" si="28">STDEV(G177:G221)/SQRT((COUNT(G177:G221)))</f>
        <v>4.7671253841210071E-2</v>
      </c>
      <c r="H224">
        <f t="shared" si="28"/>
        <v>0.27075230341036843</v>
      </c>
      <c r="I224">
        <f t="shared" si="28"/>
        <v>8.1108562557113656E-2</v>
      </c>
      <c r="J224">
        <f t="shared" si="28"/>
        <v>0.25322759231389241</v>
      </c>
      <c r="K224">
        <f t="shared" si="28"/>
        <v>3.2221708806290411E-2</v>
      </c>
      <c r="L224">
        <f t="shared" si="28"/>
        <v>2.4104012942753817E-2</v>
      </c>
      <c r="M224">
        <f t="shared" si="28"/>
        <v>5.9084809272133589E-2</v>
      </c>
      <c r="N224">
        <f t="shared" si="28"/>
        <v>3.1558010050986768E-2</v>
      </c>
      <c r="O224">
        <f t="shared" si="28"/>
        <v>8.3505405440849317E-3</v>
      </c>
      <c r="P224">
        <f t="shared" si="28"/>
        <v>1.8357005832013173E-2</v>
      </c>
      <c r="Q224">
        <f t="shared" si="28"/>
        <v>3.2062199439485954E-2</v>
      </c>
      <c r="R224">
        <f t="shared" si="28"/>
        <v>0</v>
      </c>
      <c r="S224">
        <f t="shared" si="28"/>
        <v>0.13323876316635855</v>
      </c>
      <c r="T224">
        <f t="shared" si="28"/>
        <v>7.802116494914986E-2</v>
      </c>
    </row>
    <row r="226" spans="1:20" x14ac:dyDescent="0.25">
      <c r="A226" s="2" t="s">
        <v>108</v>
      </c>
      <c r="F226" s="3" t="s">
        <v>24</v>
      </c>
      <c r="G226" s="3" t="s">
        <v>25</v>
      </c>
      <c r="H226" s="3" t="s">
        <v>26</v>
      </c>
      <c r="I226" s="3" t="s">
        <v>27</v>
      </c>
      <c r="J226" s="3" t="s">
        <v>28</v>
      </c>
      <c r="K226" s="3" t="s">
        <v>29</v>
      </c>
      <c r="L226" s="3" t="s">
        <v>30</v>
      </c>
      <c r="M226" s="3" t="s">
        <v>31</v>
      </c>
      <c r="N226" s="3" t="s">
        <v>32</v>
      </c>
      <c r="O226" s="3" t="s">
        <v>33</v>
      </c>
      <c r="P226" s="3" t="s">
        <v>34</v>
      </c>
      <c r="Q226" s="3" t="s">
        <v>35</v>
      </c>
      <c r="R226" s="3" t="s">
        <v>36</v>
      </c>
      <c r="S226" s="3" t="s">
        <v>37</v>
      </c>
      <c r="T226" s="3" t="s">
        <v>38</v>
      </c>
    </row>
    <row r="227" spans="1:20" x14ac:dyDescent="0.25">
      <c r="A227" t="s">
        <v>3</v>
      </c>
      <c r="F227">
        <v>-6.3539999999999999E-2</v>
      </c>
      <c r="G227">
        <v>-7.6829999999999996E-2</v>
      </c>
      <c r="H227">
        <v>41.668599999999998</v>
      </c>
      <c r="I227">
        <v>2.5825900000000002</v>
      </c>
      <c r="J227">
        <v>55.7301</v>
      </c>
      <c r="K227">
        <v>6.7816000000000001E-2</v>
      </c>
      <c r="L227">
        <v>0.57832399999999995</v>
      </c>
      <c r="M227">
        <v>-9.6949999999999995E-2</v>
      </c>
      <c r="N227">
        <v>0.11841400000000001</v>
      </c>
      <c r="O227">
        <v>-6.0409999999999998E-2</v>
      </c>
      <c r="P227">
        <v>-4.07E-2</v>
      </c>
      <c r="Q227">
        <v>-2.6579999999999999E-2</v>
      </c>
      <c r="R227">
        <v>0</v>
      </c>
      <c r="S227">
        <v>100.381</v>
      </c>
      <c r="T227">
        <v>44.965499999999999</v>
      </c>
    </row>
    <row r="228" spans="1:20" x14ac:dyDescent="0.25">
      <c r="A228" t="s">
        <v>4</v>
      </c>
      <c r="F228">
        <v>0.14932400000000001</v>
      </c>
      <c r="G228">
        <v>0.60416300000000001</v>
      </c>
      <c r="H228">
        <v>45.447800000000001</v>
      </c>
      <c r="I228">
        <v>1.6113299999999999</v>
      </c>
      <c r="J228">
        <v>51.782699999999998</v>
      </c>
      <c r="K228">
        <v>0.22985</v>
      </c>
      <c r="L228">
        <v>0.35884899999999997</v>
      </c>
      <c r="M228">
        <v>-9.6479999999999996E-2</v>
      </c>
      <c r="N228">
        <v>0.35536099999999998</v>
      </c>
      <c r="O228">
        <v>-6.0109999999999997E-2</v>
      </c>
      <c r="P228">
        <v>-0.17255000000000001</v>
      </c>
      <c r="Q228">
        <v>-2.5080000000000002E-2</v>
      </c>
      <c r="R228">
        <v>0</v>
      </c>
      <c r="S228">
        <v>100.185</v>
      </c>
      <c r="T228">
        <v>45.623399999999997</v>
      </c>
    </row>
    <row r="229" spans="1:20" x14ac:dyDescent="0.25">
      <c r="A229" t="s">
        <v>5</v>
      </c>
      <c r="F229">
        <v>0.148339</v>
      </c>
      <c r="G229">
        <v>-7.6759999999999995E-2</v>
      </c>
      <c r="H229">
        <v>41.0854</v>
      </c>
      <c r="I229">
        <v>2.3907500000000002</v>
      </c>
      <c r="J229">
        <v>55.8367</v>
      </c>
      <c r="K229">
        <v>0.22802</v>
      </c>
      <c r="L229">
        <v>0.35759099999999999</v>
      </c>
      <c r="M229">
        <v>-9.6689999999999998E-2</v>
      </c>
      <c r="N229">
        <v>0.118882</v>
      </c>
      <c r="O229">
        <v>-6.0290000000000003E-2</v>
      </c>
      <c r="P229">
        <v>0.22550700000000001</v>
      </c>
      <c r="Q229">
        <v>-0.21325</v>
      </c>
      <c r="R229">
        <v>0</v>
      </c>
      <c r="S229">
        <v>99.944199999999995</v>
      </c>
      <c r="T229">
        <v>44.7637</v>
      </c>
    </row>
    <row r="230" spans="1:20" x14ac:dyDescent="0.25">
      <c r="A230" t="s">
        <v>6</v>
      </c>
      <c r="F230">
        <v>-6.2829999999999997E-2</v>
      </c>
      <c r="G230">
        <v>-7.664E-2</v>
      </c>
      <c r="H230">
        <v>42.551200000000001</v>
      </c>
      <c r="I230">
        <v>1.4164300000000001</v>
      </c>
      <c r="J230">
        <v>56.001100000000001</v>
      </c>
      <c r="K230">
        <v>0.17808099999999999</v>
      </c>
      <c r="L230">
        <v>0.41464699999999999</v>
      </c>
      <c r="M230">
        <v>5.0459999999999998E-2</v>
      </c>
      <c r="N230">
        <v>-0.11554</v>
      </c>
      <c r="O230">
        <v>-3.3800000000000002E-3</v>
      </c>
      <c r="P230">
        <v>-3.8620000000000002E-2</v>
      </c>
      <c r="Q230">
        <v>0.16350999999999999</v>
      </c>
      <c r="R230">
        <v>0</v>
      </c>
      <c r="S230">
        <v>100.47799999999999</v>
      </c>
      <c r="T230">
        <v>45.339599999999997</v>
      </c>
    </row>
    <row r="231" spans="1:20" x14ac:dyDescent="0.25">
      <c r="A231" t="s">
        <v>23</v>
      </c>
      <c r="F231">
        <v>0.35829499999999997</v>
      </c>
      <c r="G231">
        <v>-7.6679999999999998E-2</v>
      </c>
      <c r="H231">
        <v>41.573099999999997</v>
      </c>
      <c r="I231">
        <v>1.6093900000000001</v>
      </c>
      <c r="J231">
        <v>57.4617</v>
      </c>
      <c r="K231">
        <v>0.28310400000000002</v>
      </c>
      <c r="L231">
        <v>0.19266</v>
      </c>
      <c r="M231">
        <v>5.1078999999999999E-2</v>
      </c>
      <c r="N231">
        <v>0.11945699999999999</v>
      </c>
      <c r="O231">
        <v>0.109387</v>
      </c>
      <c r="P231">
        <v>9.3597E-2</v>
      </c>
      <c r="Q231">
        <v>0.162414</v>
      </c>
      <c r="R231">
        <v>0</v>
      </c>
      <c r="S231">
        <v>101.938</v>
      </c>
      <c r="T231">
        <v>45.645200000000003</v>
      </c>
    </row>
    <row r="232" spans="1:20" x14ac:dyDescent="0.25">
      <c r="A232" t="s">
        <v>60</v>
      </c>
      <c r="F232">
        <v>-6.3070000000000001E-2</v>
      </c>
      <c r="G232">
        <v>-7.6700000000000004E-2</v>
      </c>
      <c r="H232">
        <v>41.948300000000003</v>
      </c>
      <c r="I232">
        <v>1.80643</v>
      </c>
      <c r="J232">
        <v>56.104500000000002</v>
      </c>
      <c r="K232">
        <v>0.389714</v>
      </c>
      <c r="L232">
        <v>0.46902100000000002</v>
      </c>
      <c r="M232">
        <v>0.196907</v>
      </c>
      <c r="N232">
        <v>-0.11609</v>
      </c>
      <c r="O232">
        <v>-3.6099999999999999E-3</v>
      </c>
      <c r="P232">
        <v>9.3702999999999995E-2</v>
      </c>
      <c r="Q232">
        <v>-2.4930000000000001E-2</v>
      </c>
      <c r="R232">
        <v>0</v>
      </c>
      <c r="S232">
        <v>100.724</v>
      </c>
      <c r="T232">
        <v>45.310099999999998</v>
      </c>
    </row>
    <row r="233" spans="1:20" x14ac:dyDescent="0.25">
      <c r="F233">
        <v>-6.3570000000000002E-2</v>
      </c>
      <c r="G233">
        <v>-7.6789999999999997E-2</v>
      </c>
      <c r="H233">
        <v>41.245399999999997</v>
      </c>
      <c r="I233">
        <v>2.19354</v>
      </c>
      <c r="J233">
        <v>56.183399999999999</v>
      </c>
      <c r="K233">
        <v>0.59947300000000003</v>
      </c>
      <c r="L233">
        <v>0.24704799999999999</v>
      </c>
      <c r="M233">
        <v>0.197189</v>
      </c>
      <c r="N233">
        <v>0.11856999999999999</v>
      </c>
      <c r="O233">
        <v>-6.0330000000000002E-2</v>
      </c>
      <c r="P233">
        <v>9.2256000000000005E-2</v>
      </c>
      <c r="Q233">
        <v>-2.6280000000000001E-2</v>
      </c>
      <c r="R233">
        <v>0</v>
      </c>
      <c r="S233">
        <v>100.65</v>
      </c>
      <c r="T233">
        <v>45.098599999999998</v>
      </c>
    </row>
    <row r="234" spans="1:20" x14ac:dyDescent="0.25">
      <c r="A234" t="s">
        <v>109</v>
      </c>
      <c r="F234">
        <v>-6.3549999999999995E-2</v>
      </c>
      <c r="G234">
        <v>-7.6789999999999997E-2</v>
      </c>
      <c r="H234">
        <v>41.264600000000002</v>
      </c>
      <c r="I234">
        <v>2.1937799999999998</v>
      </c>
      <c r="J234">
        <v>56.8919</v>
      </c>
      <c r="K234">
        <v>0.28099499999999999</v>
      </c>
      <c r="L234">
        <v>0.63386500000000001</v>
      </c>
      <c r="M234">
        <v>0.197436</v>
      </c>
      <c r="N234">
        <v>0.11868099999999999</v>
      </c>
      <c r="O234">
        <v>0.108892</v>
      </c>
      <c r="P234">
        <v>-4.0329999999999998E-2</v>
      </c>
      <c r="Q234">
        <v>-2.6210000000000001E-2</v>
      </c>
      <c r="R234">
        <v>0</v>
      </c>
      <c r="S234">
        <v>101.483</v>
      </c>
      <c r="T234">
        <v>45.375700000000002</v>
      </c>
    </row>
    <row r="235" spans="1:20" x14ac:dyDescent="0.25">
      <c r="A235" t="s">
        <v>110</v>
      </c>
      <c r="F235">
        <v>0.14610300000000001</v>
      </c>
      <c r="G235">
        <v>-7.6530000000000001E-2</v>
      </c>
      <c r="H235">
        <v>40.695</v>
      </c>
      <c r="I235">
        <v>1.2248300000000001</v>
      </c>
      <c r="J235">
        <v>56.704999999999998</v>
      </c>
      <c r="K235">
        <v>0.233242</v>
      </c>
      <c r="L235">
        <v>0.47053699999999998</v>
      </c>
      <c r="M235">
        <v>5.1785999999999999E-2</v>
      </c>
      <c r="N235">
        <v>-0.11512</v>
      </c>
      <c r="O235">
        <v>0.109984</v>
      </c>
      <c r="P235">
        <v>2.8962000000000002E-2</v>
      </c>
      <c r="Q235">
        <v>-0.21046000000000001</v>
      </c>
      <c r="R235">
        <v>0</v>
      </c>
      <c r="S235">
        <v>99.263400000000004</v>
      </c>
      <c r="T235">
        <v>44.642200000000003</v>
      </c>
    </row>
    <row r="236" spans="1:20" x14ac:dyDescent="0.25">
      <c r="A236" t="s">
        <v>111</v>
      </c>
      <c r="F236">
        <v>-6.2859999999999999E-2</v>
      </c>
      <c r="G236">
        <v>0.602881</v>
      </c>
      <c r="H236">
        <v>41.88</v>
      </c>
      <c r="I236">
        <v>1.61191</v>
      </c>
      <c r="J236">
        <v>55.903799999999997</v>
      </c>
      <c r="K236">
        <v>0.124238</v>
      </c>
      <c r="L236">
        <v>0.13780600000000001</v>
      </c>
      <c r="M236">
        <v>-9.6240000000000006E-2</v>
      </c>
      <c r="N236">
        <v>0.119987</v>
      </c>
      <c r="O236">
        <v>0.10970199999999999</v>
      </c>
      <c r="P236">
        <v>2.7688999999999998E-2</v>
      </c>
      <c r="Q236">
        <v>-2.4299999999999999E-2</v>
      </c>
      <c r="R236">
        <v>0</v>
      </c>
      <c r="S236">
        <v>100.33499999999999</v>
      </c>
      <c r="T236">
        <v>45.2637</v>
      </c>
    </row>
    <row r="237" spans="1:20" x14ac:dyDescent="0.25">
      <c r="A237" t="s">
        <v>112</v>
      </c>
      <c r="F237">
        <v>-6.3030000000000003E-2</v>
      </c>
      <c r="G237">
        <v>-7.6700000000000004E-2</v>
      </c>
      <c r="H237">
        <v>41.658000000000001</v>
      </c>
      <c r="I237">
        <v>1.2201</v>
      </c>
      <c r="J237">
        <v>57.107500000000002</v>
      </c>
      <c r="K237">
        <v>0.44354900000000003</v>
      </c>
      <c r="L237">
        <v>0.41366700000000001</v>
      </c>
      <c r="M237">
        <v>0.197882</v>
      </c>
      <c r="N237">
        <v>0.35520600000000002</v>
      </c>
      <c r="O237">
        <v>-3.63E-3</v>
      </c>
      <c r="P237">
        <v>2.7122E-2</v>
      </c>
      <c r="Q237">
        <v>0.162436</v>
      </c>
      <c r="R237">
        <v>0</v>
      </c>
      <c r="S237">
        <v>101.44199999999999</v>
      </c>
      <c r="T237">
        <v>45.544600000000003</v>
      </c>
    </row>
    <row r="238" spans="1:20" x14ac:dyDescent="0.25">
      <c r="A238" t="s">
        <v>113</v>
      </c>
      <c r="F238">
        <v>0.14819299999999999</v>
      </c>
      <c r="G238">
        <v>-7.6670000000000002E-2</v>
      </c>
      <c r="H238">
        <v>43.9559</v>
      </c>
      <c r="I238">
        <v>1.80935</v>
      </c>
      <c r="J238">
        <v>52.7393</v>
      </c>
      <c r="K238">
        <v>0.284188</v>
      </c>
      <c r="L238">
        <v>0.52529899999999996</v>
      </c>
      <c r="M238">
        <v>4.8550000000000003E-2</v>
      </c>
      <c r="N238">
        <v>-0.11587</v>
      </c>
      <c r="O238">
        <v>-3.4399999999999999E-3</v>
      </c>
      <c r="P238">
        <v>-0.17194000000000001</v>
      </c>
      <c r="Q238">
        <v>-0.21182999999999999</v>
      </c>
      <c r="R238">
        <v>0</v>
      </c>
      <c r="S238">
        <v>98.930999999999997</v>
      </c>
      <c r="T238">
        <v>44.865200000000002</v>
      </c>
    </row>
    <row r="239" spans="1:20" x14ac:dyDescent="0.25">
      <c r="A239" t="s">
        <v>114</v>
      </c>
      <c r="F239">
        <v>-6.3570000000000002E-2</v>
      </c>
      <c r="G239">
        <v>-7.6819999999999999E-2</v>
      </c>
      <c r="H239">
        <v>37.998600000000003</v>
      </c>
      <c r="I239">
        <v>2.38517</v>
      </c>
      <c r="J239">
        <v>57.184399999999997</v>
      </c>
      <c r="K239">
        <v>0.17388200000000001</v>
      </c>
      <c r="L239">
        <v>0.52234499999999995</v>
      </c>
      <c r="M239">
        <v>0.34928700000000001</v>
      </c>
      <c r="N239">
        <v>-0.11717</v>
      </c>
      <c r="O239">
        <v>-6.0420000000000001E-2</v>
      </c>
      <c r="P239">
        <v>0.42407899999999998</v>
      </c>
      <c r="Q239">
        <v>0.160548</v>
      </c>
      <c r="R239">
        <v>0</v>
      </c>
      <c r="S239">
        <v>98.880200000000002</v>
      </c>
      <c r="T239">
        <v>43.944899999999997</v>
      </c>
    </row>
    <row r="240" spans="1:20" x14ac:dyDescent="0.25">
      <c r="A240" t="s">
        <v>115</v>
      </c>
      <c r="F240">
        <v>-6.3039999999999999E-2</v>
      </c>
      <c r="G240">
        <v>-7.6679999999999998E-2</v>
      </c>
      <c r="H240">
        <v>40.090299999999999</v>
      </c>
      <c r="I240">
        <v>2.00108</v>
      </c>
      <c r="J240">
        <v>58.431399999999996</v>
      </c>
      <c r="K240">
        <v>0.123498</v>
      </c>
      <c r="L240">
        <v>0.46897699999999998</v>
      </c>
      <c r="M240">
        <v>0.20031499999999999</v>
      </c>
      <c r="N240">
        <v>-0.11601</v>
      </c>
      <c r="O240">
        <v>-3.5899999999999999E-3</v>
      </c>
      <c r="P240">
        <v>9.3843999999999997E-2</v>
      </c>
      <c r="Q240">
        <v>-2.4740000000000002E-2</v>
      </c>
      <c r="R240">
        <v>0</v>
      </c>
      <c r="S240">
        <v>101.125</v>
      </c>
      <c r="T240">
        <v>45.205300000000001</v>
      </c>
    </row>
    <row r="241" spans="1:20" x14ac:dyDescent="0.25">
      <c r="A241" t="s">
        <v>116</v>
      </c>
      <c r="F241">
        <v>0.14583199999999999</v>
      </c>
      <c r="G241">
        <v>-7.6509999999999995E-2</v>
      </c>
      <c r="H241">
        <v>41.239899999999999</v>
      </c>
      <c r="I241">
        <v>0.83456200000000003</v>
      </c>
      <c r="J241">
        <v>58.170699999999997</v>
      </c>
      <c r="K241">
        <v>0.76925699999999997</v>
      </c>
      <c r="L241">
        <v>0.47058699999999998</v>
      </c>
      <c r="M241">
        <v>-9.5670000000000005E-2</v>
      </c>
      <c r="N241">
        <v>-0.11481</v>
      </c>
      <c r="O241">
        <v>-3.0500000000000002E-3</v>
      </c>
      <c r="P241">
        <v>-0.10405</v>
      </c>
      <c r="Q241">
        <v>-0.21010999999999999</v>
      </c>
      <c r="R241">
        <v>0</v>
      </c>
      <c r="S241">
        <v>101.027</v>
      </c>
      <c r="T241">
        <v>45.454799999999999</v>
      </c>
    </row>
    <row r="242" spans="1:20" x14ac:dyDescent="0.25">
      <c r="A242" t="s">
        <v>117</v>
      </c>
      <c r="F242">
        <v>0.14741499999999999</v>
      </c>
      <c r="G242">
        <v>-7.664E-2</v>
      </c>
      <c r="H242">
        <v>42.081800000000001</v>
      </c>
      <c r="I242">
        <v>1.4184399999999999</v>
      </c>
      <c r="J242">
        <v>54.4101</v>
      </c>
      <c r="K242">
        <v>1.7940999999999999E-2</v>
      </c>
      <c r="L242">
        <v>0.58032399999999995</v>
      </c>
      <c r="M242">
        <v>0.19588</v>
      </c>
      <c r="N242">
        <v>0.35630800000000001</v>
      </c>
      <c r="O242">
        <v>-3.4099999999999998E-3</v>
      </c>
      <c r="P242">
        <v>2.7917999999999998E-2</v>
      </c>
      <c r="Q242">
        <v>-0.21160999999999999</v>
      </c>
      <c r="R242">
        <v>0</v>
      </c>
      <c r="S242">
        <v>98.944400000000002</v>
      </c>
      <c r="T242">
        <v>44.630699999999997</v>
      </c>
    </row>
    <row r="243" spans="1:20" x14ac:dyDescent="0.25">
      <c r="A243" t="s">
        <v>118</v>
      </c>
      <c r="F243">
        <v>-6.3530000000000003E-2</v>
      </c>
      <c r="G243">
        <v>-7.6829999999999996E-2</v>
      </c>
      <c r="H243">
        <v>42.115200000000002</v>
      </c>
      <c r="I243">
        <v>2.3886400000000001</v>
      </c>
      <c r="J243">
        <v>53.061599999999999</v>
      </c>
      <c r="K243">
        <v>0.43969000000000003</v>
      </c>
      <c r="L243">
        <v>0.46804699999999999</v>
      </c>
      <c r="M243">
        <v>0.33938800000000002</v>
      </c>
      <c r="N243">
        <v>-0.11717</v>
      </c>
      <c r="O243">
        <v>-3.98E-3</v>
      </c>
      <c r="P243">
        <v>2.5812000000000002E-2</v>
      </c>
      <c r="Q243">
        <v>-2.6519999999999998E-2</v>
      </c>
      <c r="R243">
        <v>0</v>
      </c>
      <c r="S243">
        <v>98.550299999999993</v>
      </c>
      <c r="T243">
        <v>44.375300000000003</v>
      </c>
    </row>
    <row r="244" spans="1:20" x14ac:dyDescent="0.25">
      <c r="A244" t="s">
        <v>119</v>
      </c>
      <c r="F244">
        <v>-6.3250000000000001E-2</v>
      </c>
      <c r="G244">
        <v>-7.6749999999999999E-2</v>
      </c>
      <c r="H244">
        <v>44.394399999999997</v>
      </c>
      <c r="I244">
        <v>1.02359</v>
      </c>
      <c r="J244">
        <v>53.8538</v>
      </c>
      <c r="K244">
        <v>0.49666500000000002</v>
      </c>
      <c r="L244">
        <v>0.41397699999999998</v>
      </c>
      <c r="M244">
        <v>0.193277</v>
      </c>
      <c r="N244">
        <v>0.1192</v>
      </c>
      <c r="O244">
        <v>5.2860999999999998E-2</v>
      </c>
      <c r="P244">
        <v>-3.9660000000000001E-2</v>
      </c>
      <c r="Q244">
        <v>0.53683400000000003</v>
      </c>
      <c r="R244">
        <v>0</v>
      </c>
      <c r="S244">
        <v>100.905</v>
      </c>
      <c r="T244">
        <v>45.690899999999999</v>
      </c>
    </row>
    <row r="245" spans="1:20" x14ac:dyDescent="0.25">
      <c r="A245" t="s">
        <v>120</v>
      </c>
      <c r="F245">
        <v>-6.2780000000000002E-2</v>
      </c>
      <c r="G245">
        <v>-7.6609999999999998E-2</v>
      </c>
      <c r="H245">
        <v>42.0946</v>
      </c>
      <c r="I245">
        <v>1.41943</v>
      </c>
      <c r="J245">
        <v>54.861499999999999</v>
      </c>
      <c r="K245">
        <v>0.28543099999999999</v>
      </c>
      <c r="L245">
        <v>0.47026600000000002</v>
      </c>
      <c r="M245">
        <v>0.196131</v>
      </c>
      <c r="N245">
        <v>-0.11545</v>
      </c>
      <c r="O245">
        <v>0.222884</v>
      </c>
      <c r="P245">
        <v>2.8289000000000002E-2</v>
      </c>
      <c r="Q245">
        <v>-0.21126</v>
      </c>
      <c r="R245">
        <v>0</v>
      </c>
      <c r="S245">
        <v>99.112399999999994</v>
      </c>
      <c r="T245">
        <v>44.748100000000001</v>
      </c>
    </row>
    <row r="246" spans="1:20" x14ac:dyDescent="0.25">
      <c r="A246" t="s">
        <v>20</v>
      </c>
      <c r="F246">
        <v>-6.25E-2</v>
      </c>
      <c r="G246">
        <v>-7.6539999999999997E-2</v>
      </c>
      <c r="H246">
        <v>42.543900000000001</v>
      </c>
      <c r="I246">
        <v>1.02887</v>
      </c>
      <c r="J246">
        <v>55.535600000000002</v>
      </c>
      <c r="K246">
        <v>0.340478</v>
      </c>
      <c r="L246">
        <v>0.13850899999999999</v>
      </c>
      <c r="M246">
        <v>0.19706699999999999</v>
      </c>
      <c r="N246">
        <v>-0.11498</v>
      </c>
      <c r="O246">
        <v>-3.0599999999999998E-3</v>
      </c>
      <c r="P246">
        <v>2.9062999999999999E-2</v>
      </c>
      <c r="Q246">
        <v>-2.2679999999999999E-2</v>
      </c>
      <c r="R246">
        <v>0</v>
      </c>
      <c r="S246">
        <v>99.533699999999996</v>
      </c>
      <c r="T246">
        <v>45.093699999999998</v>
      </c>
    </row>
    <row r="247" spans="1:20" x14ac:dyDescent="0.25">
      <c r="A247" t="s">
        <v>121</v>
      </c>
      <c r="F247">
        <v>0.57489999999999997</v>
      </c>
      <c r="G247">
        <v>-7.6829999999999996E-2</v>
      </c>
      <c r="H247">
        <v>42.630200000000002</v>
      </c>
      <c r="I247">
        <v>1.9966999999999999</v>
      </c>
      <c r="J247">
        <v>54.174399999999999</v>
      </c>
      <c r="K247">
        <v>0.43998500000000001</v>
      </c>
      <c r="L247">
        <v>0.46759600000000001</v>
      </c>
      <c r="M247">
        <v>-9.6939999999999998E-2</v>
      </c>
      <c r="N247">
        <v>0.11834500000000001</v>
      </c>
      <c r="O247">
        <v>-6.0429999999999998E-2</v>
      </c>
      <c r="P247">
        <v>0.29130600000000001</v>
      </c>
      <c r="Q247">
        <v>0.16059799999999999</v>
      </c>
      <c r="R247">
        <v>0</v>
      </c>
      <c r="S247">
        <v>100.62</v>
      </c>
      <c r="T247">
        <v>45.153300000000002</v>
      </c>
    </row>
    <row r="248" spans="1:20" x14ac:dyDescent="0.25">
      <c r="A248" t="s">
        <v>122</v>
      </c>
      <c r="F248">
        <v>0.14795700000000001</v>
      </c>
      <c r="G248">
        <v>-7.6689999999999994E-2</v>
      </c>
      <c r="H248">
        <v>42.287599999999998</v>
      </c>
      <c r="I248">
        <v>1.8084199999999999</v>
      </c>
      <c r="J248">
        <v>54.276499999999999</v>
      </c>
      <c r="K248">
        <v>0.44341000000000003</v>
      </c>
      <c r="L248">
        <v>0.46912100000000001</v>
      </c>
      <c r="M248">
        <v>4.9575000000000001E-2</v>
      </c>
      <c r="N248">
        <v>-0.11622</v>
      </c>
      <c r="O248">
        <v>-3.5699999999999998E-3</v>
      </c>
      <c r="P248">
        <v>0.16042500000000001</v>
      </c>
      <c r="Q248">
        <v>-0.21218999999999999</v>
      </c>
      <c r="R248">
        <v>0</v>
      </c>
      <c r="S248">
        <v>99.234399999999994</v>
      </c>
      <c r="T248">
        <v>44.754300000000001</v>
      </c>
    </row>
    <row r="249" spans="1:20" x14ac:dyDescent="0.25">
      <c r="F249">
        <v>-6.2619999999999995E-2</v>
      </c>
      <c r="G249">
        <v>-7.6579999999999995E-2</v>
      </c>
      <c r="H249">
        <v>41.448799999999999</v>
      </c>
      <c r="I249">
        <v>1.22462</v>
      </c>
      <c r="J249">
        <v>55.685699999999997</v>
      </c>
      <c r="K249">
        <v>0.499892</v>
      </c>
      <c r="L249">
        <v>0.47018799999999999</v>
      </c>
      <c r="M249">
        <v>5.0925999999999999E-2</v>
      </c>
      <c r="N249">
        <v>-0.11543</v>
      </c>
      <c r="O249">
        <v>-3.2200000000000002E-3</v>
      </c>
      <c r="P249">
        <v>2.8597999999999998E-2</v>
      </c>
      <c r="Q249">
        <v>-0.21084</v>
      </c>
      <c r="R249">
        <v>0</v>
      </c>
      <c r="S249">
        <v>98.94</v>
      </c>
      <c r="T249">
        <v>44.6492</v>
      </c>
    </row>
    <row r="250" spans="1:20" x14ac:dyDescent="0.25">
      <c r="F250">
        <v>-6.3089999999999993E-2</v>
      </c>
      <c r="G250">
        <v>-7.6719999999999997E-2</v>
      </c>
      <c r="H250">
        <v>40.678400000000003</v>
      </c>
      <c r="I250">
        <v>1.8042499999999999</v>
      </c>
      <c r="J250">
        <v>56.389800000000001</v>
      </c>
      <c r="K250">
        <v>0.28269100000000003</v>
      </c>
      <c r="L250">
        <v>0.35827999999999999</v>
      </c>
      <c r="M250">
        <v>5.0973999999999998E-2</v>
      </c>
      <c r="N250">
        <v>-0.11631</v>
      </c>
      <c r="O250">
        <v>-3.6800000000000001E-3</v>
      </c>
      <c r="P250">
        <v>0.159967</v>
      </c>
      <c r="Q250">
        <v>0.16220799999999999</v>
      </c>
      <c r="R250">
        <v>0</v>
      </c>
      <c r="S250">
        <v>99.626800000000003</v>
      </c>
      <c r="T250">
        <v>44.679000000000002</v>
      </c>
    </row>
    <row r="251" spans="1:20" x14ac:dyDescent="0.25">
      <c r="F251">
        <v>0.14726</v>
      </c>
      <c r="G251">
        <v>-7.6689999999999994E-2</v>
      </c>
      <c r="H251">
        <v>39.488500000000002</v>
      </c>
      <c r="I251">
        <v>2.0026199999999998</v>
      </c>
      <c r="J251">
        <v>56.771999999999998</v>
      </c>
      <c r="K251">
        <v>0.38935399999999998</v>
      </c>
      <c r="L251">
        <v>0.46857799999999999</v>
      </c>
      <c r="M251">
        <v>-9.64E-2</v>
      </c>
      <c r="N251">
        <v>-0.11631</v>
      </c>
      <c r="O251">
        <v>-3.65E-3</v>
      </c>
      <c r="P251">
        <v>0.226573</v>
      </c>
      <c r="Q251">
        <v>-0.21235000000000001</v>
      </c>
      <c r="R251">
        <v>0</v>
      </c>
      <c r="S251">
        <v>98.989400000000003</v>
      </c>
      <c r="T251">
        <v>44.2378</v>
      </c>
    </row>
    <row r="252" spans="1:20" x14ac:dyDescent="0.25">
      <c r="F252">
        <v>-6.2640000000000001E-2</v>
      </c>
      <c r="G252">
        <v>-7.6609999999999998E-2</v>
      </c>
      <c r="H252">
        <v>42.516500000000001</v>
      </c>
      <c r="I252">
        <v>0.83148599999999995</v>
      </c>
      <c r="J252">
        <v>55.284700000000001</v>
      </c>
      <c r="K252">
        <v>0.33954200000000001</v>
      </c>
      <c r="L252">
        <v>0.30445499999999998</v>
      </c>
      <c r="M252">
        <v>5.0448E-2</v>
      </c>
      <c r="N252">
        <v>-0.11548</v>
      </c>
      <c r="O252">
        <v>0.10999200000000001</v>
      </c>
      <c r="P252">
        <v>-0.10471999999999999</v>
      </c>
      <c r="Q252">
        <v>0.35166799999999998</v>
      </c>
      <c r="R252">
        <v>0</v>
      </c>
      <c r="S252">
        <v>99.429400000000001</v>
      </c>
      <c r="T252">
        <v>44.959200000000003</v>
      </c>
    </row>
    <row r="253" spans="1:20" x14ac:dyDescent="0.25">
      <c r="F253">
        <v>-6.4130000000000006E-2</v>
      </c>
      <c r="G253">
        <v>-7.7009999999999995E-2</v>
      </c>
      <c r="H253">
        <v>43.6053</v>
      </c>
      <c r="I253">
        <v>2.9706000000000001</v>
      </c>
      <c r="J253">
        <v>51.700099999999999</v>
      </c>
      <c r="K253">
        <v>0.43575399999999997</v>
      </c>
      <c r="L253">
        <v>0.797516</v>
      </c>
      <c r="M253">
        <v>0.47833799999999999</v>
      </c>
      <c r="N253">
        <v>0.35236000000000001</v>
      </c>
      <c r="O253">
        <v>0.108138</v>
      </c>
      <c r="P253">
        <v>-0.10888</v>
      </c>
      <c r="Q253">
        <v>-0.21589</v>
      </c>
      <c r="R253">
        <v>0</v>
      </c>
      <c r="S253">
        <v>99.982200000000006</v>
      </c>
      <c r="T253">
        <v>44.946300000000001</v>
      </c>
    </row>
    <row r="254" spans="1:20" x14ac:dyDescent="0.25">
      <c r="F254">
        <v>-6.3380000000000006E-2</v>
      </c>
      <c r="G254">
        <v>-7.6789999999999997E-2</v>
      </c>
      <c r="H254">
        <v>40.591999999999999</v>
      </c>
      <c r="I254">
        <v>2.39072</v>
      </c>
      <c r="J254">
        <v>55.595599999999997</v>
      </c>
      <c r="K254">
        <v>0.174709</v>
      </c>
      <c r="L254">
        <v>0.68891999999999998</v>
      </c>
      <c r="M254">
        <v>5.0242000000000002E-2</v>
      </c>
      <c r="N254">
        <v>0.118784</v>
      </c>
      <c r="O254">
        <v>-3.9199999999999999E-3</v>
      </c>
      <c r="P254">
        <v>2.6151000000000001E-2</v>
      </c>
      <c r="Q254">
        <v>-0.21345</v>
      </c>
      <c r="R254">
        <v>0</v>
      </c>
      <c r="S254">
        <v>99.279600000000002</v>
      </c>
      <c r="T254">
        <v>44.427100000000003</v>
      </c>
    </row>
    <row r="255" spans="1:20" x14ac:dyDescent="0.25">
      <c r="F255">
        <v>-6.2609999999999999E-2</v>
      </c>
      <c r="G255">
        <v>-7.6579999999999995E-2</v>
      </c>
      <c r="H255">
        <v>43.0366</v>
      </c>
      <c r="I255">
        <v>1.4195800000000001</v>
      </c>
      <c r="J255">
        <v>56.2744</v>
      </c>
      <c r="K255">
        <v>0.39252700000000001</v>
      </c>
      <c r="L255">
        <v>0.13803599999999999</v>
      </c>
      <c r="M255">
        <v>0.34271499999999999</v>
      </c>
      <c r="N255">
        <v>-0.11539000000000001</v>
      </c>
      <c r="O255">
        <v>-5.9810000000000002E-2</v>
      </c>
      <c r="P255">
        <v>0.36142999999999997</v>
      </c>
      <c r="Q255">
        <v>-0.21096000000000001</v>
      </c>
      <c r="R255">
        <v>0</v>
      </c>
      <c r="S255">
        <v>101.44</v>
      </c>
      <c r="T255">
        <v>45.904299999999999</v>
      </c>
    </row>
    <row r="256" spans="1:20" x14ac:dyDescent="0.25">
      <c r="F256">
        <v>-6.2969999999999998E-2</v>
      </c>
      <c r="G256">
        <v>-7.6689999999999994E-2</v>
      </c>
      <c r="H256">
        <v>42.510800000000003</v>
      </c>
      <c r="I256">
        <v>1.6118399999999999</v>
      </c>
      <c r="J256">
        <v>55.9345</v>
      </c>
      <c r="K256">
        <v>7.0588999999999999E-2</v>
      </c>
      <c r="L256">
        <v>0.80121799999999999</v>
      </c>
      <c r="M256">
        <v>5.0077000000000003E-2</v>
      </c>
      <c r="N256">
        <v>0.119815</v>
      </c>
      <c r="O256">
        <v>-6.0069999999999998E-2</v>
      </c>
      <c r="P256">
        <v>-3.9120000000000002E-2</v>
      </c>
      <c r="Q256">
        <v>-2.4649999999999998E-2</v>
      </c>
      <c r="R256">
        <v>0</v>
      </c>
      <c r="S256">
        <v>100.83499999999999</v>
      </c>
      <c r="T256">
        <v>45.414299999999997</v>
      </c>
    </row>
    <row r="257" spans="1:20" x14ac:dyDescent="0.25">
      <c r="F257">
        <v>-6.2480000000000001E-2</v>
      </c>
      <c r="G257">
        <v>-7.6539999999999997E-2</v>
      </c>
      <c r="H257">
        <v>42.174300000000002</v>
      </c>
      <c r="I257">
        <v>1.4199900000000001</v>
      </c>
      <c r="J257">
        <v>56.690800000000003</v>
      </c>
      <c r="K257">
        <v>0.44637700000000002</v>
      </c>
      <c r="L257">
        <v>8.2956000000000002E-2</v>
      </c>
      <c r="M257">
        <v>0.63790100000000005</v>
      </c>
      <c r="N257">
        <v>-0.11518</v>
      </c>
      <c r="O257">
        <v>-5.9709999999999999E-2</v>
      </c>
      <c r="P257">
        <v>-3.7839999999999999E-2</v>
      </c>
      <c r="Q257">
        <v>-0.21052999999999999</v>
      </c>
      <c r="R257">
        <v>0</v>
      </c>
      <c r="S257">
        <v>100.89</v>
      </c>
      <c r="T257">
        <v>45.591000000000001</v>
      </c>
    </row>
    <row r="258" spans="1:20" x14ac:dyDescent="0.25">
      <c r="F258">
        <v>-6.2869999999999995E-2</v>
      </c>
      <c r="G258">
        <v>-7.664E-2</v>
      </c>
      <c r="H258">
        <v>42.552700000000002</v>
      </c>
      <c r="I258">
        <v>1.61252</v>
      </c>
      <c r="J258">
        <v>56.025300000000001</v>
      </c>
      <c r="K258">
        <v>0.55084900000000003</v>
      </c>
      <c r="L258">
        <v>0.193103</v>
      </c>
      <c r="M258">
        <v>5.0432999999999999E-2</v>
      </c>
      <c r="N258">
        <v>-0.11582000000000001</v>
      </c>
      <c r="O258">
        <v>-5.9970000000000002E-2</v>
      </c>
      <c r="P258">
        <v>-0.10532</v>
      </c>
      <c r="Q258">
        <v>-2.4150000000000001E-2</v>
      </c>
      <c r="R258">
        <v>0</v>
      </c>
      <c r="S258">
        <v>100.54</v>
      </c>
      <c r="T258">
        <v>45.371699999999997</v>
      </c>
    </row>
    <row r="259" spans="1:20" x14ac:dyDescent="0.25">
      <c r="F259">
        <v>-6.275E-2</v>
      </c>
      <c r="G259">
        <v>-7.6609999999999998E-2</v>
      </c>
      <c r="H259">
        <v>42.802199999999999</v>
      </c>
      <c r="I259">
        <v>1.2218100000000001</v>
      </c>
      <c r="J259">
        <v>55.332000000000001</v>
      </c>
      <c r="K259">
        <v>0.28535899999999997</v>
      </c>
      <c r="L259">
        <v>0.35939199999999999</v>
      </c>
      <c r="M259">
        <v>0.77942299999999998</v>
      </c>
      <c r="N259">
        <v>-0.11558</v>
      </c>
      <c r="O259">
        <v>-5.9880000000000003E-2</v>
      </c>
      <c r="P259">
        <v>2.8221E-2</v>
      </c>
      <c r="Q259">
        <v>0.16381200000000001</v>
      </c>
      <c r="R259">
        <v>0</v>
      </c>
      <c r="S259">
        <v>100.657</v>
      </c>
      <c r="T259">
        <v>45.542900000000003</v>
      </c>
    </row>
    <row r="260" spans="1:20" x14ac:dyDescent="0.25">
      <c r="F260">
        <v>-6.3299999999999995E-2</v>
      </c>
      <c r="G260">
        <v>-7.6749999999999999E-2</v>
      </c>
      <c r="H260">
        <v>44.384999999999998</v>
      </c>
      <c r="I260">
        <v>1.80446</v>
      </c>
      <c r="J260">
        <v>53.979100000000003</v>
      </c>
      <c r="K260">
        <v>0.33569900000000003</v>
      </c>
      <c r="L260">
        <v>0.41384599999999999</v>
      </c>
      <c r="M260">
        <v>0.19317100000000001</v>
      </c>
      <c r="N260">
        <v>-0.11643000000000001</v>
      </c>
      <c r="O260">
        <v>0.10932699999999999</v>
      </c>
      <c r="P260">
        <v>2.6748999999999998E-2</v>
      </c>
      <c r="Q260">
        <v>0.16190599999999999</v>
      </c>
      <c r="R260">
        <v>0</v>
      </c>
      <c r="S260">
        <v>101.15300000000001</v>
      </c>
      <c r="T260">
        <v>45.761299999999999</v>
      </c>
    </row>
    <row r="261" spans="1:20" x14ac:dyDescent="0.25">
      <c r="F261">
        <v>0.146644</v>
      </c>
      <c r="G261">
        <v>-7.6630000000000004E-2</v>
      </c>
      <c r="H261">
        <v>38.653599999999997</v>
      </c>
      <c r="I261">
        <v>1.61025</v>
      </c>
      <c r="J261">
        <v>58.065199999999997</v>
      </c>
      <c r="K261">
        <v>0.17740500000000001</v>
      </c>
      <c r="L261">
        <v>0.41417999999999999</v>
      </c>
      <c r="M261">
        <v>-9.6129999999999993E-2</v>
      </c>
      <c r="N261">
        <v>-0.11575000000000001</v>
      </c>
      <c r="O261">
        <v>0.10951</v>
      </c>
      <c r="P261">
        <v>-0.10543</v>
      </c>
      <c r="Q261">
        <v>0.163108</v>
      </c>
      <c r="R261">
        <v>0</v>
      </c>
      <c r="S261">
        <v>98.945999999999998</v>
      </c>
      <c r="T261">
        <v>44.103499999999997</v>
      </c>
    </row>
    <row r="262" spans="1:20" x14ac:dyDescent="0.25">
      <c r="F262">
        <v>0.14662</v>
      </c>
      <c r="G262">
        <v>0.60311599999999999</v>
      </c>
      <c r="H262">
        <v>40.929299999999998</v>
      </c>
      <c r="I262">
        <v>0.83225899999999997</v>
      </c>
      <c r="J262">
        <v>57.321899999999999</v>
      </c>
      <c r="K262">
        <v>0.12621099999999999</v>
      </c>
      <c r="L262">
        <v>0.30426999999999998</v>
      </c>
      <c r="M262">
        <v>-9.572E-2</v>
      </c>
      <c r="N262">
        <v>0.120821</v>
      </c>
      <c r="O262">
        <v>-5.9740000000000001E-2</v>
      </c>
      <c r="P262">
        <v>0.16211700000000001</v>
      </c>
      <c r="Q262">
        <v>0.16451099999999999</v>
      </c>
      <c r="R262">
        <v>0</v>
      </c>
      <c r="S262">
        <v>100.556</v>
      </c>
      <c r="T262">
        <v>45.314999999999998</v>
      </c>
    </row>
    <row r="263" spans="1:20" x14ac:dyDescent="0.25">
      <c r="F263">
        <v>-6.3259999999999997E-2</v>
      </c>
      <c r="G263">
        <v>0.60333599999999998</v>
      </c>
      <c r="H263">
        <v>44.368200000000002</v>
      </c>
      <c r="I263">
        <v>1.9988900000000001</v>
      </c>
      <c r="J263">
        <v>52.652099999999997</v>
      </c>
      <c r="K263">
        <v>0.17558499999999999</v>
      </c>
      <c r="L263">
        <v>0.413769</v>
      </c>
      <c r="M263">
        <v>0.19178899999999999</v>
      </c>
      <c r="N263">
        <v>-0.11665</v>
      </c>
      <c r="O263">
        <v>-3.7499999999999999E-3</v>
      </c>
      <c r="P263">
        <v>2.6599999999999999E-2</v>
      </c>
      <c r="Q263">
        <v>0.16172500000000001</v>
      </c>
      <c r="R263">
        <v>0</v>
      </c>
      <c r="S263">
        <v>100.408</v>
      </c>
      <c r="T263">
        <v>45.581600000000002</v>
      </c>
    </row>
    <row r="264" spans="1:20" x14ac:dyDescent="0.25">
      <c r="F264">
        <v>0.14783299999999999</v>
      </c>
      <c r="G264">
        <v>0.60169700000000004</v>
      </c>
      <c r="H264">
        <v>40.994999999999997</v>
      </c>
      <c r="I264">
        <v>1.80576</v>
      </c>
      <c r="J264">
        <v>56.6</v>
      </c>
      <c r="K264">
        <v>0.22975499999999999</v>
      </c>
      <c r="L264">
        <v>0.46888000000000002</v>
      </c>
      <c r="M264">
        <v>0.197687</v>
      </c>
      <c r="N264">
        <v>0.119506</v>
      </c>
      <c r="O264">
        <v>-6.0139999999999999E-2</v>
      </c>
      <c r="P264">
        <v>2.7106000000000002E-2</v>
      </c>
      <c r="Q264">
        <v>-2.4969999999999999E-2</v>
      </c>
      <c r="R264">
        <v>0</v>
      </c>
      <c r="S264">
        <v>101.108</v>
      </c>
      <c r="T264">
        <v>45.402500000000003</v>
      </c>
    </row>
    <row r="265" spans="1:20" x14ac:dyDescent="0.25">
      <c r="F265">
        <v>0.14884600000000001</v>
      </c>
      <c r="G265">
        <v>-7.6829999999999996E-2</v>
      </c>
      <c r="H265">
        <v>40.315199999999997</v>
      </c>
      <c r="I265">
        <v>1.9969399999999999</v>
      </c>
      <c r="J265">
        <v>54.668300000000002</v>
      </c>
      <c r="K265">
        <v>0.75880800000000004</v>
      </c>
      <c r="L265">
        <v>0.46767199999999998</v>
      </c>
      <c r="M265">
        <v>4.9958000000000002E-2</v>
      </c>
      <c r="N265">
        <v>-0.11718000000000001</v>
      </c>
      <c r="O265">
        <v>5.2365000000000002E-2</v>
      </c>
      <c r="P265">
        <v>9.2048000000000005E-2</v>
      </c>
      <c r="Q265">
        <v>0.16058800000000001</v>
      </c>
      <c r="R265">
        <v>0</v>
      </c>
      <c r="S265">
        <v>98.5167</v>
      </c>
      <c r="T265">
        <v>44.0627</v>
      </c>
    </row>
    <row r="266" spans="1:20" x14ac:dyDescent="0.25">
      <c r="F266">
        <v>0.14785300000000001</v>
      </c>
      <c r="G266">
        <v>-7.6670000000000002E-2</v>
      </c>
      <c r="H266">
        <v>42.775500000000001</v>
      </c>
      <c r="I266">
        <v>1.8085599999999999</v>
      </c>
      <c r="J266">
        <v>54.112299999999998</v>
      </c>
      <c r="K266">
        <v>7.0808999999999997E-2</v>
      </c>
      <c r="L266">
        <v>0.46961399999999998</v>
      </c>
      <c r="M266">
        <v>0.19509000000000001</v>
      </c>
      <c r="N266">
        <v>0.119992</v>
      </c>
      <c r="O266">
        <v>-3.47E-3</v>
      </c>
      <c r="P266">
        <v>-3.8890000000000001E-2</v>
      </c>
      <c r="Q266">
        <v>-0.21189</v>
      </c>
      <c r="R266">
        <v>0</v>
      </c>
      <c r="S266">
        <v>99.368799999999993</v>
      </c>
      <c r="T266">
        <v>44.8735</v>
      </c>
    </row>
    <row r="268" spans="1:20" x14ac:dyDescent="0.25">
      <c r="E268" t="s">
        <v>39</v>
      </c>
      <c r="F268">
        <f>AVERAGE(F227:F266)</f>
        <v>3.1854849999999997E-2</v>
      </c>
      <c r="G268">
        <f t="shared" ref="G268:T268" si="29">AVERAGE(G227:G266)</f>
        <v>8.2715749999999963E-3</v>
      </c>
      <c r="H268">
        <f t="shared" si="29"/>
        <v>41.9069425</v>
      </c>
      <c r="I268">
        <f t="shared" si="29"/>
        <v>1.7085621749999997</v>
      </c>
      <c r="J268">
        <f t="shared" si="29"/>
        <v>55.537287499999991</v>
      </c>
      <c r="K268">
        <f t="shared" si="29"/>
        <v>0.31536054999999996</v>
      </c>
      <c r="L268">
        <f t="shared" si="29"/>
        <v>0.42209839999999998</v>
      </c>
      <c r="M268">
        <f t="shared" si="29"/>
        <v>0.13035402500000001</v>
      </c>
      <c r="N268">
        <f t="shared" si="29"/>
        <v>7.5937249999999939E-3</v>
      </c>
      <c r="O268">
        <f t="shared" si="29"/>
        <v>9.1330499999999985E-3</v>
      </c>
      <c r="P268">
        <f t="shared" si="29"/>
        <v>4.2177049999999987E-2</v>
      </c>
      <c r="Q268">
        <f t="shared" si="29"/>
        <v>-1.0796099999999998E-2</v>
      </c>
      <c r="R268">
        <f t="shared" si="29"/>
        <v>0</v>
      </c>
      <c r="S268">
        <f t="shared" si="29"/>
        <v>100.1088225</v>
      </c>
      <c r="T268">
        <f t="shared" si="29"/>
        <v>45.057792499999991</v>
      </c>
    </row>
    <row r="269" spans="1:20" x14ac:dyDescent="0.25">
      <c r="E269" t="s">
        <v>40</v>
      </c>
      <c r="F269">
        <f>STDEV(F227:F266)/SQRT((COUNT(F227:F266)))</f>
        <v>2.2657730775653306E-2</v>
      </c>
      <c r="G269">
        <f t="shared" ref="G269:T269" si="30">STDEV(G227:G266)/SQRT((COUNT(G227:G266)))</f>
        <v>3.5996969798323224E-2</v>
      </c>
      <c r="H269">
        <f t="shared" si="30"/>
        <v>0.24033941458630104</v>
      </c>
      <c r="I269">
        <f t="shared" si="30"/>
        <v>7.9344473069808158E-2</v>
      </c>
      <c r="J269">
        <f t="shared" si="30"/>
        <v>0.26346899540717378</v>
      </c>
      <c r="K269">
        <f t="shared" si="30"/>
        <v>2.8087373894390151E-2</v>
      </c>
      <c r="L269">
        <f t="shared" si="30"/>
        <v>2.5777852607143999E-2</v>
      </c>
      <c r="M269">
        <f t="shared" si="30"/>
        <v>3.1341673860125444E-2</v>
      </c>
      <c r="N269">
        <f t="shared" si="30"/>
        <v>2.525767808232262E-2</v>
      </c>
      <c r="O269">
        <f t="shared" si="30"/>
        <v>1.1172486361590952E-2</v>
      </c>
      <c r="P269">
        <f t="shared" si="30"/>
        <v>2.0927334938101276E-2</v>
      </c>
      <c r="Q269">
        <f t="shared" si="30"/>
        <v>2.9520384076196463E-2</v>
      </c>
      <c r="R269">
        <f t="shared" si="30"/>
        <v>0</v>
      </c>
      <c r="S269">
        <f t="shared" si="30"/>
        <v>0.14862299001196347</v>
      </c>
      <c r="T269">
        <f t="shared" si="30"/>
        <v>7.9719210629743992E-2</v>
      </c>
    </row>
    <row r="271" spans="1:20" x14ac:dyDescent="0.25">
      <c r="A271" s="2" t="s">
        <v>123</v>
      </c>
      <c r="F271" s="3" t="s">
        <v>24</v>
      </c>
      <c r="G271" s="3" t="s">
        <v>25</v>
      </c>
      <c r="H271" s="3" t="s">
        <v>26</v>
      </c>
      <c r="I271" s="3" t="s">
        <v>27</v>
      </c>
      <c r="J271" s="3" t="s">
        <v>28</v>
      </c>
      <c r="K271" s="3" t="s">
        <v>29</v>
      </c>
      <c r="L271" s="3" t="s">
        <v>30</v>
      </c>
      <c r="M271" s="3" t="s">
        <v>31</v>
      </c>
      <c r="N271" s="3" t="s">
        <v>32</v>
      </c>
      <c r="O271" s="3" t="s">
        <v>33</v>
      </c>
      <c r="P271" s="3" t="s">
        <v>34</v>
      </c>
      <c r="Q271" s="3" t="s">
        <v>35</v>
      </c>
      <c r="R271" s="3" t="s">
        <v>36</v>
      </c>
      <c r="S271" s="3" t="s">
        <v>37</v>
      </c>
      <c r="T271" s="3" t="s">
        <v>38</v>
      </c>
    </row>
    <row r="272" spans="1:20" x14ac:dyDescent="0.25">
      <c r="A272" t="s">
        <v>3</v>
      </c>
      <c r="F272">
        <v>-6.3880000000000006E-2</v>
      </c>
      <c r="G272">
        <v>-7.6910000000000006E-2</v>
      </c>
      <c r="H272">
        <v>41.784700000000001</v>
      </c>
      <c r="I272">
        <v>2.38598</v>
      </c>
      <c r="J272">
        <v>54.394500000000001</v>
      </c>
      <c r="K272">
        <v>1.07443</v>
      </c>
      <c r="L272">
        <v>0.191054</v>
      </c>
      <c r="M272">
        <v>-9.7369999999999998E-2</v>
      </c>
      <c r="N272">
        <v>0.117534</v>
      </c>
      <c r="O272">
        <v>-4.3099999999999996E-3</v>
      </c>
      <c r="P272">
        <v>0.22330700000000001</v>
      </c>
      <c r="Q272">
        <v>-2.7830000000000001E-2</v>
      </c>
      <c r="R272">
        <v>0</v>
      </c>
      <c r="S272">
        <v>99.9011</v>
      </c>
      <c r="T272">
        <v>44.775199999999998</v>
      </c>
    </row>
    <row r="273" spans="1:20" x14ac:dyDescent="0.25">
      <c r="A273" t="s">
        <v>4</v>
      </c>
      <c r="F273">
        <v>-6.368E-2</v>
      </c>
      <c r="G273">
        <v>-7.6880000000000004E-2</v>
      </c>
      <c r="H273">
        <v>43.575099999999999</v>
      </c>
      <c r="I273">
        <v>1.9981899999999999</v>
      </c>
      <c r="J273">
        <v>53.061100000000003</v>
      </c>
      <c r="K273">
        <v>1.1836899999999999</v>
      </c>
      <c r="L273">
        <v>0.30180699999999999</v>
      </c>
      <c r="M273">
        <v>4.7678999999999999E-2</v>
      </c>
      <c r="N273">
        <v>0.118003</v>
      </c>
      <c r="O273">
        <v>-4.15E-3</v>
      </c>
      <c r="P273">
        <v>9.1489000000000001E-2</v>
      </c>
      <c r="Q273">
        <v>-2.7210000000000002E-2</v>
      </c>
      <c r="R273">
        <v>0</v>
      </c>
      <c r="S273">
        <v>100.205</v>
      </c>
      <c r="T273">
        <v>45.195</v>
      </c>
    </row>
    <row r="274" spans="1:20" x14ac:dyDescent="0.25">
      <c r="A274" t="s">
        <v>5</v>
      </c>
      <c r="F274">
        <v>-6.2909999999999994E-2</v>
      </c>
      <c r="G274">
        <v>-7.6520000000000005E-2</v>
      </c>
      <c r="H274">
        <v>44.945399999999999</v>
      </c>
      <c r="I274">
        <v>0.63762399999999997</v>
      </c>
      <c r="J274">
        <v>53.526200000000003</v>
      </c>
      <c r="K274">
        <v>0.66166599999999998</v>
      </c>
      <c r="L274">
        <v>0.13842299999999999</v>
      </c>
      <c r="M274">
        <v>4.8797E-2</v>
      </c>
      <c r="N274">
        <v>-0.11523</v>
      </c>
      <c r="O274">
        <v>0.110155</v>
      </c>
      <c r="P274">
        <v>2.8766E-2</v>
      </c>
      <c r="Q274">
        <v>0.164434</v>
      </c>
      <c r="R274">
        <v>0</v>
      </c>
      <c r="S274">
        <v>100.00700000000001</v>
      </c>
      <c r="T274">
        <v>45.578600000000002</v>
      </c>
    </row>
    <row r="275" spans="1:20" x14ac:dyDescent="0.25">
      <c r="A275" t="s">
        <v>6</v>
      </c>
      <c r="F275">
        <v>0.36052200000000001</v>
      </c>
      <c r="G275">
        <v>-7.6649999999999996E-2</v>
      </c>
      <c r="H275">
        <v>43.061199999999999</v>
      </c>
      <c r="I275">
        <v>1.80602</v>
      </c>
      <c r="J275">
        <v>52.858699999999999</v>
      </c>
      <c r="K275">
        <v>0.70873799999999998</v>
      </c>
      <c r="L275">
        <v>8.2071000000000005E-2</v>
      </c>
      <c r="M275">
        <v>0.19389300000000001</v>
      </c>
      <c r="N275">
        <v>-0.11635</v>
      </c>
      <c r="O275">
        <v>-3.65E-3</v>
      </c>
      <c r="P275">
        <v>2.6932000000000001E-2</v>
      </c>
      <c r="Q275">
        <v>-2.5159999999999998E-2</v>
      </c>
      <c r="R275">
        <v>0</v>
      </c>
      <c r="S275">
        <v>98.876199999999997</v>
      </c>
      <c r="T275">
        <v>44.685699999999997</v>
      </c>
    </row>
    <row r="276" spans="1:20" x14ac:dyDescent="0.25">
      <c r="A276" t="s">
        <v>23</v>
      </c>
      <c r="F276">
        <v>-6.2880000000000005E-2</v>
      </c>
      <c r="G276">
        <v>-7.6579999999999995E-2</v>
      </c>
      <c r="H276">
        <v>44.644300000000001</v>
      </c>
      <c r="I276">
        <v>1.22248</v>
      </c>
      <c r="J276">
        <v>53.665100000000002</v>
      </c>
      <c r="K276">
        <v>0.65863499999999997</v>
      </c>
      <c r="L276">
        <v>2.7220999999999999E-2</v>
      </c>
      <c r="M276">
        <v>0.482267</v>
      </c>
      <c r="N276">
        <v>0.120144</v>
      </c>
      <c r="O276">
        <v>-5.9950000000000003E-2</v>
      </c>
      <c r="P276">
        <v>2.7855000000000001E-2</v>
      </c>
      <c r="Q276">
        <v>-2.409E-2</v>
      </c>
      <c r="R276">
        <v>0</v>
      </c>
      <c r="S276">
        <v>100.625</v>
      </c>
      <c r="T276">
        <v>45.758400000000002</v>
      </c>
    </row>
    <row r="277" spans="1:20" x14ac:dyDescent="0.25">
      <c r="A277" t="s">
        <v>124</v>
      </c>
      <c r="F277">
        <v>-6.3789999999999999E-2</v>
      </c>
      <c r="G277">
        <v>-7.6700000000000004E-2</v>
      </c>
      <c r="H277">
        <v>43.248899999999999</v>
      </c>
      <c r="I277">
        <v>1.9976700000000001</v>
      </c>
      <c r="J277">
        <v>54.653700000000001</v>
      </c>
      <c r="K277">
        <v>0.599082</v>
      </c>
      <c r="L277">
        <v>8.1334000000000004E-2</v>
      </c>
      <c r="M277">
        <v>0.19411900000000001</v>
      </c>
      <c r="N277">
        <v>0.58915600000000001</v>
      </c>
      <c r="O277">
        <v>-4.0499999999999998E-3</v>
      </c>
      <c r="P277">
        <v>9.1799000000000006E-2</v>
      </c>
      <c r="Q277">
        <v>-2.682E-2</v>
      </c>
      <c r="R277">
        <v>0</v>
      </c>
      <c r="S277">
        <v>101.28400000000001</v>
      </c>
      <c r="T277">
        <v>45.581299999999999</v>
      </c>
    </row>
    <row r="278" spans="1:20" x14ac:dyDescent="0.25">
      <c r="F278">
        <v>-6.3329999999999997E-2</v>
      </c>
      <c r="G278">
        <v>-7.6579999999999995E-2</v>
      </c>
      <c r="H278">
        <v>42.758899999999997</v>
      </c>
      <c r="I278">
        <v>2.00285</v>
      </c>
      <c r="J278">
        <v>53.617600000000003</v>
      </c>
      <c r="K278">
        <v>0.60217200000000004</v>
      </c>
      <c r="L278">
        <v>0.358491</v>
      </c>
      <c r="M278">
        <v>0.62951699999999999</v>
      </c>
      <c r="N278">
        <v>-0.11635</v>
      </c>
      <c r="O278">
        <v>5.2859999999999997E-2</v>
      </c>
      <c r="P278">
        <v>-0.10588</v>
      </c>
      <c r="Q278">
        <v>-0.21256</v>
      </c>
      <c r="R278">
        <v>0</v>
      </c>
      <c r="S278">
        <v>99.447599999999994</v>
      </c>
      <c r="T278">
        <v>44.926900000000003</v>
      </c>
    </row>
    <row r="279" spans="1:20" x14ac:dyDescent="0.25">
      <c r="A279" t="s">
        <v>125</v>
      </c>
      <c r="F279">
        <v>-6.3280000000000003E-2</v>
      </c>
      <c r="G279">
        <v>-7.6749999999999999E-2</v>
      </c>
      <c r="H279">
        <v>42.051400000000001</v>
      </c>
      <c r="I279">
        <v>1.80583</v>
      </c>
      <c r="J279">
        <v>54.170900000000003</v>
      </c>
      <c r="K279">
        <v>0.76166100000000003</v>
      </c>
      <c r="L279">
        <v>0.30297499999999999</v>
      </c>
      <c r="M279">
        <v>4.9424999999999997E-2</v>
      </c>
      <c r="N279">
        <v>-0.11645999999999999</v>
      </c>
      <c r="O279">
        <v>5.2766E-2</v>
      </c>
      <c r="P279">
        <v>-3.9710000000000002E-2</v>
      </c>
      <c r="Q279">
        <v>-2.546E-2</v>
      </c>
      <c r="R279">
        <v>0</v>
      </c>
      <c r="S279">
        <v>98.873199999999997</v>
      </c>
      <c r="T279">
        <v>44.553800000000003</v>
      </c>
    </row>
    <row r="280" spans="1:20" x14ac:dyDescent="0.25">
      <c r="A280" t="s">
        <v>126</v>
      </c>
      <c r="F280">
        <v>-6.3789999999999999E-2</v>
      </c>
      <c r="G280">
        <v>-7.6859999999999998E-2</v>
      </c>
      <c r="H280">
        <v>40.239699999999999</v>
      </c>
      <c r="I280">
        <v>1.9984500000000001</v>
      </c>
      <c r="J280">
        <v>56.021099999999997</v>
      </c>
      <c r="K280">
        <v>1.2357800000000001</v>
      </c>
      <c r="L280">
        <v>0.246285</v>
      </c>
      <c r="M280">
        <v>5.0069000000000002E-2</v>
      </c>
      <c r="N280">
        <v>0.58868100000000001</v>
      </c>
      <c r="O280">
        <v>-4.2199999999999998E-3</v>
      </c>
      <c r="P280">
        <v>-4.1279999999999997E-2</v>
      </c>
      <c r="Q280">
        <v>-0.21448</v>
      </c>
      <c r="R280">
        <v>0</v>
      </c>
      <c r="S280">
        <v>99.979500000000002</v>
      </c>
      <c r="T280">
        <v>44.6083</v>
      </c>
    </row>
    <row r="281" spans="1:20" x14ac:dyDescent="0.25">
      <c r="A281" t="s">
        <v>127</v>
      </c>
      <c r="F281">
        <v>-6.3850000000000004E-2</v>
      </c>
      <c r="G281">
        <v>-7.6899999999999996E-2</v>
      </c>
      <c r="H281">
        <v>42.022500000000001</v>
      </c>
      <c r="I281">
        <v>2.3838900000000001</v>
      </c>
      <c r="J281">
        <v>53.738300000000002</v>
      </c>
      <c r="K281">
        <v>0.43786700000000001</v>
      </c>
      <c r="L281">
        <v>8.1114000000000006E-2</v>
      </c>
      <c r="M281">
        <v>-9.7290000000000001E-2</v>
      </c>
      <c r="N281">
        <v>0.35294599999999998</v>
      </c>
      <c r="O281">
        <v>5.2238E-2</v>
      </c>
      <c r="P281">
        <v>-4.1390000000000003E-2</v>
      </c>
      <c r="Q281">
        <v>0.15968499999999999</v>
      </c>
      <c r="R281">
        <v>0</v>
      </c>
      <c r="S281">
        <v>98.949100000000001</v>
      </c>
      <c r="T281">
        <v>44.405299999999997</v>
      </c>
    </row>
    <row r="282" spans="1:20" x14ac:dyDescent="0.25">
      <c r="A282" t="s">
        <v>128</v>
      </c>
      <c r="F282">
        <v>0.36178399999999999</v>
      </c>
      <c r="G282">
        <v>-7.6859999999999998E-2</v>
      </c>
      <c r="H282">
        <v>39.532800000000002</v>
      </c>
      <c r="I282">
        <v>2.3853399999999998</v>
      </c>
      <c r="J282">
        <v>55.518900000000002</v>
      </c>
      <c r="K282">
        <v>0.59709000000000001</v>
      </c>
      <c r="L282">
        <v>0.191103</v>
      </c>
      <c r="M282">
        <v>-9.7229999999999997E-2</v>
      </c>
      <c r="N282">
        <v>0.35303800000000002</v>
      </c>
      <c r="O282">
        <v>-6.062E-2</v>
      </c>
      <c r="P282">
        <v>0.289941</v>
      </c>
      <c r="Q282">
        <v>-2.742E-2</v>
      </c>
      <c r="R282">
        <v>0</v>
      </c>
      <c r="S282">
        <v>98.967799999999997</v>
      </c>
      <c r="T282">
        <v>44.051699999999997</v>
      </c>
    </row>
    <row r="283" spans="1:20" x14ac:dyDescent="0.25">
      <c r="A283" t="s">
        <v>129</v>
      </c>
      <c r="F283">
        <v>-6.3619999999999996E-2</v>
      </c>
      <c r="G283">
        <v>-7.6859999999999998E-2</v>
      </c>
      <c r="H283">
        <v>44.987099999999998</v>
      </c>
      <c r="I283">
        <v>1.99668</v>
      </c>
      <c r="J283">
        <v>52.290700000000001</v>
      </c>
      <c r="K283">
        <v>0.54604299999999995</v>
      </c>
      <c r="L283">
        <v>0.136741</v>
      </c>
      <c r="M283">
        <v>0.335034</v>
      </c>
      <c r="N283">
        <v>0.35367799999999999</v>
      </c>
      <c r="O283">
        <v>5.2498999999999997E-2</v>
      </c>
      <c r="P283">
        <v>-0.17335999999999999</v>
      </c>
      <c r="Q283">
        <v>0.160494</v>
      </c>
      <c r="R283">
        <v>0</v>
      </c>
      <c r="S283">
        <v>100.545</v>
      </c>
      <c r="T283">
        <v>45.524500000000003</v>
      </c>
    </row>
    <row r="284" spans="1:20" x14ac:dyDescent="0.25">
      <c r="A284" t="s">
        <v>130</v>
      </c>
      <c r="F284">
        <v>0.14965700000000001</v>
      </c>
      <c r="G284">
        <v>-7.6859999999999998E-2</v>
      </c>
      <c r="H284">
        <v>42.504899999999999</v>
      </c>
      <c r="I284">
        <v>1.9969399999999999</v>
      </c>
      <c r="J284">
        <v>53.776800000000001</v>
      </c>
      <c r="K284">
        <v>0.91698100000000005</v>
      </c>
      <c r="L284">
        <v>8.1161999999999998E-2</v>
      </c>
      <c r="M284">
        <v>0.33942600000000001</v>
      </c>
      <c r="N284">
        <v>0.58860500000000004</v>
      </c>
      <c r="O284">
        <v>5.2269999999999997E-2</v>
      </c>
      <c r="P284">
        <v>-0.1074</v>
      </c>
      <c r="Q284">
        <v>-2.725E-2</v>
      </c>
      <c r="R284">
        <v>0</v>
      </c>
      <c r="S284">
        <v>100.19499999999999</v>
      </c>
      <c r="T284">
        <v>44.990099999999998</v>
      </c>
    </row>
    <row r="285" spans="1:20" x14ac:dyDescent="0.25">
      <c r="A285" t="s">
        <v>131</v>
      </c>
      <c r="F285">
        <v>-6.2920000000000004E-2</v>
      </c>
      <c r="G285">
        <v>-7.664E-2</v>
      </c>
      <c r="H285">
        <v>40.871000000000002</v>
      </c>
      <c r="I285">
        <v>1.61327</v>
      </c>
      <c r="J285">
        <v>57.974800000000002</v>
      </c>
      <c r="K285">
        <v>0.44425100000000001</v>
      </c>
      <c r="L285">
        <v>0.358682</v>
      </c>
      <c r="M285">
        <v>5.1624999999999997E-2</v>
      </c>
      <c r="N285">
        <v>0.120049</v>
      </c>
      <c r="O285">
        <v>-3.47E-3</v>
      </c>
      <c r="P285">
        <v>2.7723000000000001E-2</v>
      </c>
      <c r="Q285">
        <v>-0.2117</v>
      </c>
      <c r="R285">
        <v>0</v>
      </c>
      <c r="S285">
        <v>101.107</v>
      </c>
      <c r="T285">
        <v>45.3401</v>
      </c>
    </row>
    <row r="286" spans="1:20" x14ac:dyDescent="0.25">
      <c r="A286" t="s">
        <v>132</v>
      </c>
      <c r="F286">
        <v>-6.3649999999999998E-2</v>
      </c>
      <c r="G286">
        <v>-7.6850000000000002E-2</v>
      </c>
      <c r="H286">
        <v>42.910800000000002</v>
      </c>
      <c r="I286">
        <v>2.3874</v>
      </c>
      <c r="J286">
        <v>55.048200000000001</v>
      </c>
      <c r="K286">
        <v>0.59838000000000002</v>
      </c>
      <c r="L286">
        <v>0.136493</v>
      </c>
      <c r="M286">
        <v>4.8867000000000001E-2</v>
      </c>
      <c r="N286">
        <v>0.118184</v>
      </c>
      <c r="O286">
        <v>5.2368999999999999E-2</v>
      </c>
      <c r="P286">
        <v>0.15814</v>
      </c>
      <c r="Q286">
        <v>-2.69E-2</v>
      </c>
      <c r="R286">
        <v>0</v>
      </c>
      <c r="S286">
        <v>101.292</v>
      </c>
      <c r="T286">
        <v>45.521700000000003</v>
      </c>
    </row>
    <row r="287" spans="1:20" x14ac:dyDescent="0.25">
      <c r="A287" t="s">
        <v>133</v>
      </c>
      <c r="F287">
        <v>-6.3439999999999996E-2</v>
      </c>
      <c r="G287">
        <v>-7.6799999999999993E-2</v>
      </c>
      <c r="H287">
        <v>43.014200000000002</v>
      </c>
      <c r="I287">
        <v>1.8048599999999999</v>
      </c>
      <c r="J287">
        <v>53.034799999999997</v>
      </c>
      <c r="K287">
        <v>0.92013900000000004</v>
      </c>
      <c r="L287">
        <v>0.19206699999999999</v>
      </c>
      <c r="M287">
        <v>-9.6759999999999999E-2</v>
      </c>
      <c r="N287">
        <v>0.118746</v>
      </c>
      <c r="O287">
        <v>-6.0330000000000002E-2</v>
      </c>
      <c r="P287">
        <v>2.6112E-2</v>
      </c>
      <c r="Q287">
        <v>-2.6110000000000001E-2</v>
      </c>
      <c r="R287">
        <v>0</v>
      </c>
      <c r="S287">
        <v>98.787499999999994</v>
      </c>
      <c r="T287">
        <v>44.625</v>
      </c>
    </row>
    <row r="288" spans="1:20" x14ac:dyDescent="0.25">
      <c r="A288" t="s">
        <v>134</v>
      </c>
      <c r="F288">
        <v>-6.3500000000000001E-2</v>
      </c>
      <c r="G288">
        <v>-7.6829999999999996E-2</v>
      </c>
      <c r="H288">
        <v>45.446899999999999</v>
      </c>
      <c r="I288">
        <v>1.80331</v>
      </c>
      <c r="J288">
        <v>50.7211</v>
      </c>
      <c r="K288">
        <v>0.65379500000000002</v>
      </c>
      <c r="L288">
        <v>0.13694000000000001</v>
      </c>
      <c r="M288">
        <v>0.18978999999999999</v>
      </c>
      <c r="N288">
        <v>0.11863</v>
      </c>
      <c r="O288">
        <v>-6.037E-2</v>
      </c>
      <c r="P288">
        <v>2.6036E-2</v>
      </c>
      <c r="Q288">
        <v>0.16106500000000001</v>
      </c>
      <c r="R288">
        <v>0</v>
      </c>
      <c r="S288">
        <v>99.056799999999996</v>
      </c>
      <c r="T288">
        <v>45.076700000000002</v>
      </c>
    </row>
    <row r="289" spans="1:20" x14ac:dyDescent="0.25">
      <c r="A289" t="s">
        <v>135</v>
      </c>
      <c r="F289">
        <v>-6.3320000000000001E-2</v>
      </c>
      <c r="G289">
        <v>-7.6759999999999995E-2</v>
      </c>
      <c r="H289">
        <v>42.711100000000002</v>
      </c>
      <c r="I289">
        <v>1.6104499999999999</v>
      </c>
      <c r="J289">
        <v>53.079099999999997</v>
      </c>
      <c r="K289">
        <v>0.92146300000000003</v>
      </c>
      <c r="L289">
        <v>0.247533</v>
      </c>
      <c r="M289">
        <v>0.48371900000000001</v>
      </c>
      <c r="N289">
        <v>0.119024</v>
      </c>
      <c r="O289">
        <v>-3.7799999999999999E-3</v>
      </c>
      <c r="P289">
        <v>-3.9910000000000001E-2</v>
      </c>
      <c r="Q289">
        <v>-2.571E-2</v>
      </c>
      <c r="R289">
        <v>0</v>
      </c>
      <c r="S289">
        <v>98.962900000000005</v>
      </c>
      <c r="T289">
        <v>44.710700000000003</v>
      </c>
    </row>
    <row r="290" spans="1:20" x14ac:dyDescent="0.25">
      <c r="A290" t="s">
        <v>136</v>
      </c>
      <c r="F290">
        <v>-6.3530000000000003E-2</v>
      </c>
      <c r="G290">
        <v>-7.6810000000000003E-2</v>
      </c>
      <c r="H290">
        <v>40.622</v>
      </c>
      <c r="I290">
        <v>2.19313</v>
      </c>
      <c r="J290">
        <v>55.943899999999999</v>
      </c>
      <c r="K290">
        <v>0.75849200000000006</v>
      </c>
      <c r="L290">
        <v>0.13664000000000001</v>
      </c>
      <c r="M290">
        <v>-9.6850000000000006E-2</v>
      </c>
      <c r="N290">
        <v>0.11842800000000001</v>
      </c>
      <c r="O290">
        <v>5.2451999999999999E-2</v>
      </c>
      <c r="P290">
        <v>-4.0599999999999997E-2</v>
      </c>
      <c r="Q290">
        <v>-2.647E-2</v>
      </c>
      <c r="R290">
        <v>0</v>
      </c>
      <c r="S290">
        <v>99.520700000000005</v>
      </c>
      <c r="T290">
        <v>44.517600000000002</v>
      </c>
    </row>
    <row r="291" spans="1:20" x14ac:dyDescent="0.25">
      <c r="A291" t="s">
        <v>20</v>
      </c>
      <c r="F291">
        <v>-6.3710000000000003E-2</v>
      </c>
      <c r="G291">
        <v>-7.6859999999999998E-2</v>
      </c>
      <c r="H291">
        <v>41.585799999999999</v>
      </c>
      <c r="I291">
        <v>2.1905399999999999</v>
      </c>
      <c r="J291">
        <v>56.184699999999999</v>
      </c>
      <c r="K291">
        <v>0.54532400000000003</v>
      </c>
      <c r="L291">
        <v>0.63286500000000001</v>
      </c>
      <c r="M291">
        <v>0.34295799999999999</v>
      </c>
      <c r="N291">
        <v>0.11802700000000001</v>
      </c>
      <c r="O291">
        <v>-4.15E-3</v>
      </c>
      <c r="P291">
        <v>2.5347999999999999E-2</v>
      </c>
      <c r="Q291">
        <v>0.16009300000000001</v>
      </c>
      <c r="R291">
        <v>0</v>
      </c>
      <c r="S291">
        <v>101.64100000000001</v>
      </c>
      <c r="T291">
        <v>45.463799999999999</v>
      </c>
    </row>
    <row r="292" spans="1:20" x14ac:dyDescent="0.25">
      <c r="A292" t="s">
        <v>137</v>
      </c>
      <c r="F292">
        <v>-6.3469999999999999E-2</v>
      </c>
      <c r="G292">
        <v>0.60056399999999999</v>
      </c>
      <c r="H292">
        <v>40.355499999999999</v>
      </c>
      <c r="I292">
        <v>1.80284</v>
      </c>
      <c r="J292">
        <v>56.318600000000004</v>
      </c>
      <c r="K292">
        <v>1.02603</v>
      </c>
      <c r="L292">
        <v>0.35744799999999999</v>
      </c>
      <c r="M292">
        <v>5.0332000000000002E-2</v>
      </c>
      <c r="N292">
        <v>-0.11687</v>
      </c>
      <c r="O292">
        <v>-3.9399999999999999E-3</v>
      </c>
      <c r="P292">
        <v>2.5982999999999999E-2</v>
      </c>
      <c r="Q292">
        <v>0.160971</v>
      </c>
      <c r="R292">
        <v>0</v>
      </c>
      <c r="S292">
        <v>100.514</v>
      </c>
      <c r="T292">
        <v>45.040199999999999</v>
      </c>
    </row>
    <row r="293" spans="1:20" x14ac:dyDescent="0.25">
      <c r="A293" t="s">
        <v>138</v>
      </c>
      <c r="F293">
        <v>-6.3600000000000004E-2</v>
      </c>
      <c r="G293">
        <v>-7.6819999999999999E-2</v>
      </c>
      <c r="H293">
        <v>39.347700000000003</v>
      </c>
      <c r="I293">
        <v>2.3887</v>
      </c>
      <c r="J293">
        <v>56.0655</v>
      </c>
      <c r="K293">
        <v>0.75730600000000003</v>
      </c>
      <c r="L293">
        <v>0.136411</v>
      </c>
      <c r="M293">
        <v>0.19861200000000001</v>
      </c>
      <c r="N293">
        <v>0.353682</v>
      </c>
      <c r="O293">
        <v>-4.0699999999999998E-3</v>
      </c>
      <c r="P293">
        <v>-0.10721</v>
      </c>
      <c r="Q293">
        <v>-0.21396000000000001</v>
      </c>
      <c r="R293">
        <v>0</v>
      </c>
      <c r="S293">
        <v>98.782200000000003</v>
      </c>
      <c r="T293">
        <v>44.045999999999999</v>
      </c>
    </row>
    <row r="294" spans="1:20" x14ac:dyDescent="0.25">
      <c r="F294">
        <v>0.36243900000000001</v>
      </c>
      <c r="G294">
        <v>-7.6679999999999998E-2</v>
      </c>
      <c r="H294">
        <v>42.720599999999997</v>
      </c>
      <c r="I294">
        <v>2.19312</v>
      </c>
      <c r="J294">
        <v>52.519100000000002</v>
      </c>
      <c r="K294">
        <v>0.599194</v>
      </c>
      <c r="L294">
        <v>0.41269899999999998</v>
      </c>
      <c r="M294">
        <v>0.91656800000000005</v>
      </c>
      <c r="N294">
        <v>0.118405</v>
      </c>
      <c r="O294">
        <v>-3.98E-3</v>
      </c>
      <c r="P294">
        <v>-0.10707</v>
      </c>
      <c r="Q294">
        <v>-2.6579999999999999E-2</v>
      </c>
      <c r="R294">
        <v>0</v>
      </c>
      <c r="S294">
        <v>99.627899999999997</v>
      </c>
      <c r="T294">
        <v>44.8551</v>
      </c>
    </row>
    <row r="295" spans="1:20" x14ac:dyDescent="0.25">
      <c r="F295">
        <v>0.36238700000000001</v>
      </c>
      <c r="G295">
        <v>-7.6660000000000006E-2</v>
      </c>
      <c r="H295">
        <v>44.414099999999998</v>
      </c>
      <c r="I295">
        <v>1.4135599999999999</v>
      </c>
      <c r="J295">
        <v>53.020899999999997</v>
      </c>
      <c r="K295">
        <v>0.70800600000000002</v>
      </c>
      <c r="L295">
        <v>0.35763200000000001</v>
      </c>
      <c r="M295">
        <v>4.7760999999999998E-2</v>
      </c>
      <c r="N295">
        <v>0.354213</v>
      </c>
      <c r="O295">
        <v>-3.8999999999999998E-3</v>
      </c>
      <c r="P295">
        <v>0.225354</v>
      </c>
      <c r="Q295">
        <v>0.16101699999999999</v>
      </c>
      <c r="R295">
        <v>0</v>
      </c>
      <c r="S295">
        <v>100.98399999999999</v>
      </c>
      <c r="T295">
        <v>45.618699999999997</v>
      </c>
    </row>
    <row r="296" spans="1:20" x14ac:dyDescent="0.25">
      <c r="F296">
        <v>0.363404</v>
      </c>
      <c r="G296">
        <v>-7.6880000000000004E-2</v>
      </c>
      <c r="H296">
        <v>40.496099999999998</v>
      </c>
      <c r="I296">
        <v>2.3858000000000001</v>
      </c>
      <c r="J296">
        <v>50.907299999999999</v>
      </c>
      <c r="K296">
        <v>0.54434400000000005</v>
      </c>
      <c r="L296">
        <v>1.07341</v>
      </c>
      <c r="M296">
        <v>3.0689000000000002</v>
      </c>
      <c r="N296">
        <v>-0.11767</v>
      </c>
      <c r="O296">
        <v>0.108264</v>
      </c>
      <c r="P296">
        <v>0.157746</v>
      </c>
      <c r="Q296">
        <v>-2.7720000000000002E-2</v>
      </c>
      <c r="R296">
        <v>0</v>
      </c>
      <c r="S296">
        <v>98.882999999999996</v>
      </c>
      <c r="T296">
        <v>44.329599999999999</v>
      </c>
    </row>
    <row r="297" spans="1:20" x14ac:dyDescent="0.25">
      <c r="F297">
        <v>-6.2890000000000001E-2</v>
      </c>
      <c r="G297">
        <v>0.60370100000000004</v>
      </c>
      <c r="H297">
        <v>43.127600000000001</v>
      </c>
      <c r="I297">
        <v>1.4178200000000001</v>
      </c>
      <c r="J297">
        <v>53.2577</v>
      </c>
      <c r="K297">
        <v>0.28493099999999999</v>
      </c>
      <c r="L297">
        <v>0.58068299999999995</v>
      </c>
      <c r="M297">
        <v>0.193666</v>
      </c>
      <c r="N297">
        <v>-0.11577999999999999</v>
      </c>
      <c r="O297">
        <v>-5.9619999999999999E-2</v>
      </c>
      <c r="P297">
        <v>-3.8550000000000001E-2</v>
      </c>
      <c r="Q297">
        <v>-2.4070000000000001E-2</v>
      </c>
      <c r="R297">
        <v>0</v>
      </c>
      <c r="S297">
        <v>99.165300000000002</v>
      </c>
      <c r="T297">
        <v>45.040100000000002</v>
      </c>
    </row>
    <row r="298" spans="1:20" x14ac:dyDescent="0.25">
      <c r="F298">
        <v>0.356962</v>
      </c>
      <c r="G298">
        <v>-7.6619999999999994E-2</v>
      </c>
      <c r="H298">
        <v>41.261699999999998</v>
      </c>
      <c r="I298">
        <v>1.4169</v>
      </c>
      <c r="J298">
        <v>56.039499999999997</v>
      </c>
      <c r="K298">
        <v>0.337926</v>
      </c>
      <c r="L298">
        <v>-2.8080000000000001E-2</v>
      </c>
      <c r="M298">
        <v>5.1046000000000001E-2</v>
      </c>
      <c r="N298">
        <v>0.120111</v>
      </c>
      <c r="O298">
        <v>0.222858</v>
      </c>
      <c r="P298">
        <v>2.7873999999999999E-2</v>
      </c>
      <c r="Q298">
        <v>-2.4070000000000001E-2</v>
      </c>
      <c r="R298">
        <v>0</v>
      </c>
      <c r="S298">
        <v>99.706100000000006</v>
      </c>
      <c r="T298">
        <v>44.7791</v>
      </c>
    </row>
    <row r="299" spans="1:20" x14ac:dyDescent="0.25">
      <c r="F299">
        <v>-6.3159999999999994E-2</v>
      </c>
      <c r="G299">
        <v>-7.6679999999999998E-2</v>
      </c>
      <c r="H299">
        <v>40.727699999999999</v>
      </c>
      <c r="I299">
        <v>1.6125400000000001</v>
      </c>
      <c r="J299">
        <v>55.6813</v>
      </c>
      <c r="K299">
        <v>0.60320300000000004</v>
      </c>
      <c r="L299">
        <v>0.46854299999999999</v>
      </c>
      <c r="M299">
        <v>0.19746</v>
      </c>
      <c r="N299">
        <v>0.119591</v>
      </c>
      <c r="O299">
        <v>-6.0130000000000003E-2</v>
      </c>
      <c r="P299">
        <v>0.22659199999999999</v>
      </c>
      <c r="Q299">
        <v>-0.21235999999999999</v>
      </c>
      <c r="R299">
        <v>0</v>
      </c>
      <c r="S299">
        <v>99.224599999999995</v>
      </c>
      <c r="T299">
        <v>44.573099999999997</v>
      </c>
    </row>
    <row r="300" spans="1:20" x14ac:dyDescent="0.25">
      <c r="F300">
        <v>-6.3369999999999996E-2</v>
      </c>
      <c r="G300">
        <v>-7.6749999999999999E-2</v>
      </c>
      <c r="H300">
        <v>39.972200000000001</v>
      </c>
      <c r="I300">
        <v>2.1922600000000001</v>
      </c>
      <c r="J300">
        <v>55.8551</v>
      </c>
      <c r="K300">
        <v>0.334509</v>
      </c>
      <c r="L300">
        <v>8.1789000000000001E-2</v>
      </c>
      <c r="M300">
        <v>0.198658</v>
      </c>
      <c r="N300">
        <v>-0.11670999999999999</v>
      </c>
      <c r="O300">
        <v>-3.8E-3</v>
      </c>
      <c r="P300">
        <v>2.6418000000000001E-2</v>
      </c>
      <c r="Q300">
        <v>0.16158500000000001</v>
      </c>
      <c r="R300">
        <v>0</v>
      </c>
      <c r="S300">
        <v>98.561899999999994</v>
      </c>
      <c r="T300">
        <v>44.130299999999998</v>
      </c>
    </row>
    <row r="301" spans="1:20" x14ac:dyDescent="0.25">
      <c r="F301">
        <v>0.356765</v>
      </c>
      <c r="G301">
        <v>1.27841</v>
      </c>
      <c r="H301">
        <v>41.388300000000001</v>
      </c>
      <c r="I301">
        <v>1.0282</v>
      </c>
      <c r="J301">
        <v>56.372399999999999</v>
      </c>
      <c r="K301">
        <v>0.39255400000000001</v>
      </c>
      <c r="L301">
        <v>0.58029600000000003</v>
      </c>
      <c r="M301">
        <v>0.34301399999999999</v>
      </c>
      <c r="N301">
        <v>0.356545</v>
      </c>
      <c r="O301">
        <v>-3.3300000000000001E-3</v>
      </c>
      <c r="P301">
        <v>2.8243999999999998E-2</v>
      </c>
      <c r="Q301">
        <v>-0.21121000000000001</v>
      </c>
      <c r="R301">
        <v>0</v>
      </c>
      <c r="S301">
        <v>101.91</v>
      </c>
      <c r="T301">
        <v>45.959000000000003</v>
      </c>
    </row>
    <row r="302" spans="1:20" x14ac:dyDescent="0.25">
      <c r="F302">
        <v>-6.3280000000000003E-2</v>
      </c>
      <c r="G302">
        <v>-7.6780000000000001E-2</v>
      </c>
      <c r="H302">
        <v>46.17</v>
      </c>
      <c r="I302">
        <v>1.6110100000000001</v>
      </c>
      <c r="J302">
        <v>51.350200000000001</v>
      </c>
      <c r="K302">
        <v>0.54917199999999999</v>
      </c>
      <c r="L302">
        <v>0.41379500000000002</v>
      </c>
      <c r="M302">
        <v>0.47504999999999997</v>
      </c>
      <c r="N302">
        <v>0.119181</v>
      </c>
      <c r="O302">
        <v>0.109321</v>
      </c>
      <c r="P302">
        <v>2.6692E-2</v>
      </c>
      <c r="Q302">
        <v>-2.563E-2</v>
      </c>
      <c r="R302">
        <v>0</v>
      </c>
      <c r="S302">
        <v>100.65900000000001</v>
      </c>
      <c r="T302">
        <v>45.8384</v>
      </c>
    </row>
    <row r="304" spans="1:20" x14ac:dyDescent="0.25">
      <c r="E304" t="s">
        <v>39</v>
      </c>
      <c r="F304">
        <f>AVERAGE(F272:F302)</f>
        <v>3.9195806451612906E-2</v>
      </c>
      <c r="G304">
        <f t="shared" ref="G304:T304" si="31">AVERAGE(G272:G302)</f>
        <v>1.075306451612903E-2</v>
      </c>
      <c r="H304">
        <f t="shared" si="31"/>
        <v>42.33871612903225</v>
      </c>
      <c r="I304">
        <f t="shared" si="31"/>
        <v>1.8607630322580646</v>
      </c>
      <c r="J304">
        <f t="shared" si="31"/>
        <v>54.215090322580657</v>
      </c>
      <c r="K304">
        <f t="shared" si="31"/>
        <v>0.67622109677419362</v>
      </c>
      <c r="L304">
        <f t="shared" si="31"/>
        <v>0.2740524838709677</v>
      </c>
      <c r="M304">
        <f t="shared" si="31"/>
        <v>0.28202425806451614</v>
      </c>
      <c r="N304">
        <f t="shared" si="31"/>
        <v>0.14913487096774186</v>
      </c>
      <c r="O304">
        <f t="shared" si="31"/>
        <v>1.6201032258064515E-2</v>
      </c>
      <c r="P304">
        <f t="shared" si="31"/>
        <v>3.0515838709677431E-2</v>
      </c>
      <c r="Q304">
        <f t="shared" si="31"/>
        <v>-1.3916967741935484E-2</v>
      </c>
      <c r="R304">
        <f t="shared" si="31"/>
        <v>0</v>
      </c>
      <c r="S304">
        <f t="shared" si="31"/>
        <v>99.878754838709668</v>
      </c>
      <c r="T304">
        <f t="shared" si="31"/>
        <v>44.970967741935496</v>
      </c>
    </row>
    <row r="305" spans="1:20" x14ac:dyDescent="0.25">
      <c r="E305" t="s">
        <v>40</v>
      </c>
      <c r="F305">
        <f>STDEV(F272:F302)/SQRT((COUNT(F272:F302)))</f>
        <v>3.2422310918394974E-2</v>
      </c>
      <c r="G305">
        <f t="shared" ref="G305:T305" si="32">STDEV(G272:G302)/SQRT((COUNT(G272:G302)))</f>
        <v>5.2063509698798166E-2</v>
      </c>
      <c r="H305">
        <f t="shared" si="32"/>
        <v>0.32381319186822455</v>
      </c>
      <c r="I305">
        <f t="shared" si="32"/>
        <v>7.8035864000001967E-2</v>
      </c>
      <c r="J305">
        <f t="shared" si="32"/>
        <v>0.32002064692648169</v>
      </c>
      <c r="K305">
        <f t="shared" si="32"/>
        <v>4.3142034144079612E-2</v>
      </c>
      <c r="L305">
        <f t="shared" si="32"/>
        <v>4.0617704795144802E-2</v>
      </c>
      <c r="M305">
        <f t="shared" si="32"/>
        <v>0.10202133248776173</v>
      </c>
      <c r="N305">
        <f t="shared" si="32"/>
        <v>3.8921664559541484E-2</v>
      </c>
      <c r="O305">
        <f t="shared" si="32"/>
        <v>1.129103350884297E-2</v>
      </c>
      <c r="P305">
        <f t="shared" si="32"/>
        <v>1.989542033914277E-2</v>
      </c>
      <c r="Q305">
        <f t="shared" si="32"/>
        <v>2.2835195472791787E-2</v>
      </c>
      <c r="R305">
        <f t="shared" si="32"/>
        <v>0</v>
      </c>
      <c r="S305">
        <f t="shared" si="32"/>
        <v>0.17310463364705131</v>
      </c>
      <c r="T305">
        <f t="shared" si="32"/>
        <v>9.6928736419126818E-2</v>
      </c>
    </row>
    <row r="307" spans="1:20" x14ac:dyDescent="0.25">
      <c r="A307" s="2" t="s">
        <v>139</v>
      </c>
      <c r="F307" s="3" t="s">
        <v>24</v>
      </c>
      <c r="G307" s="3" t="s">
        <v>25</v>
      </c>
      <c r="H307" s="3" t="s">
        <v>26</v>
      </c>
      <c r="I307" s="3" t="s">
        <v>27</v>
      </c>
      <c r="J307" s="3" t="s">
        <v>28</v>
      </c>
      <c r="K307" s="3" t="s">
        <v>29</v>
      </c>
      <c r="L307" s="3" t="s">
        <v>30</v>
      </c>
      <c r="M307" s="3" t="s">
        <v>31</v>
      </c>
      <c r="N307" s="3" t="s">
        <v>32</v>
      </c>
      <c r="O307" s="3" t="s">
        <v>33</v>
      </c>
      <c r="P307" s="3" t="s">
        <v>34</v>
      </c>
      <c r="Q307" s="3" t="s">
        <v>35</v>
      </c>
      <c r="R307" s="3" t="s">
        <v>36</v>
      </c>
      <c r="S307" s="3" t="s">
        <v>37</v>
      </c>
      <c r="T307" s="3" t="s">
        <v>38</v>
      </c>
    </row>
    <row r="308" spans="1:20" x14ac:dyDescent="0.25">
      <c r="A308" t="s">
        <v>3</v>
      </c>
      <c r="F308">
        <v>0.15019399999999999</v>
      </c>
      <c r="G308">
        <v>0.602024</v>
      </c>
      <c r="H308">
        <v>44.529200000000003</v>
      </c>
      <c r="I308">
        <v>1.80376</v>
      </c>
      <c r="J308">
        <v>50.842100000000002</v>
      </c>
      <c r="K308">
        <v>0.70635800000000004</v>
      </c>
      <c r="L308">
        <v>0.46804600000000002</v>
      </c>
      <c r="M308">
        <v>4.6355E-2</v>
      </c>
      <c r="N308">
        <v>0.353881</v>
      </c>
      <c r="O308">
        <v>0.108866</v>
      </c>
      <c r="P308">
        <v>-4.0910000000000002E-2</v>
      </c>
      <c r="Q308">
        <v>-2.6890000000000001E-2</v>
      </c>
      <c r="R308">
        <v>0</v>
      </c>
      <c r="S308">
        <v>99.543000000000006</v>
      </c>
      <c r="T308">
        <v>45.132199999999997</v>
      </c>
    </row>
    <row r="309" spans="1:20" x14ac:dyDescent="0.25">
      <c r="A309" t="s">
        <v>4</v>
      </c>
      <c r="F309">
        <v>-6.2920000000000004E-2</v>
      </c>
      <c r="G309">
        <v>-7.6609999999999998E-2</v>
      </c>
      <c r="H309">
        <v>40.555399999999999</v>
      </c>
      <c r="I309">
        <v>1.2228300000000001</v>
      </c>
      <c r="J309">
        <v>58.072499999999998</v>
      </c>
      <c r="K309">
        <v>0.87176100000000001</v>
      </c>
      <c r="L309">
        <v>8.2352999999999996E-2</v>
      </c>
      <c r="M309">
        <v>0.49511899999999998</v>
      </c>
      <c r="N309">
        <v>0.35598999999999997</v>
      </c>
      <c r="O309">
        <v>-3.4499999999999999E-3</v>
      </c>
      <c r="P309">
        <v>-3.8809999999999997E-2</v>
      </c>
      <c r="Q309">
        <v>-0.21156</v>
      </c>
      <c r="R309">
        <v>0</v>
      </c>
      <c r="S309">
        <v>101.26300000000001</v>
      </c>
      <c r="T309">
        <v>45.415399999999998</v>
      </c>
    </row>
    <row r="310" spans="1:20" x14ac:dyDescent="0.25">
      <c r="A310" t="s">
        <v>5</v>
      </c>
      <c r="F310">
        <v>-6.3500000000000001E-2</v>
      </c>
      <c r="G310">
        <v>-7.6780000000000001E-2</v>
      </c>
      <c r="H310">
        <v>40.866</v>
      </c>
      <c r="I310">
        <v>1.2184699999999999</v>
      </c>
      <c r="J310">
        <v>56.153300000000002</v>
      </c>
      <c r="K310">
        <v>0.97446299999999997</v>
      </c>
      <c r="L310">
        <v>0.191834</v>
      </c>
      <c r="M310">
        <v>5.0327999999999998E-2</v>
      </c>
      <c r="N310">
        <v>0.58951299999999995</v>
      </c>
      <c r="O310">
        <v>-3.9399999999999999E-3</v>
      </c>
      <c r="P310">
        <v>9.2328999999999994E-2</v>
      </c>
      <c r="Q310">
        <v>0.16100300000000001</v>
      </c>
      <c r="R310">
        <v>0</v>
      </c>
      <c r="S310">
        <v>100.15300000000001</v>
      </c>
      <c r="T310">
        <v>44.856999999999999</v>
      </c>
    </row>
    <row r="311" spans="1:20" x14ac:dyDescent="0.25">
      <c r="A311" t="s">
        <v>6</v>
      </c>
      <c r="F311">
        <v>-6.3350000000000004E-2</v>
      </c>
      <c r="G311">
        <v>-7.6749999999999999E-2</v>
      </c>
      <c r="H311">
        <v>40.736400000000003</v>
      </c>
      <c r="I311">
        <v>2.00074</v>
      </c>
      <c r="J311">
        <v>57.610399999999998</v>
      </c>
      <c r="K311">
        <v>1.0792900000000001</v>
      </c>
      <c r="L311">
        <v>0.136767</v>
      </c>
      <c r="M311">
        <v>0.493143</v>
      </c>
      <c r="N311">
        <v>0.118814</v>
      </c>
      <c r="O311">
        <v>5.2547000000000003E-2</v>
      </c>
      <c r="P311">
        <v>2.6175E-2</v>
      </c>
      <c r="Q311">
        <v>-0.21321999999999999</v>
      </c>
      <c r="R311">
        <v>0</v>
      </c>
      <c r="S311">
        <v>101.901</v>
      </c>
      <c r="T311">
        <v>45.563299999999998</v>
      </c>
    </row>
    <row r="312" spans="1:20" x14ac:dyDescent="0.25">
      <c r="A312" t="s">
        <v>23</v>
      </c>
      <c r="F312">
        <v>0.148537</v>
      </c>
      <c r="G312">
        <v>-7.6660000000000006E-2</v>
      </c>
      <c r="H312">
        <v>42.744799999999998</v>
      </c>
      <c r="I312">
        <v>1.02556</v>
      </c>
      <c r="J312">
        <v>53.220300000000002</v>
      </c>
      <c r="K312">
        <v>0.97783900000000001</v>
      </c>
      <c r="L312">
        <v>2.6875E-2</v>
      </c>
      <c r="M312">
        <v>0.48454900000000001</v>
      </c>
      <c r="N312">
        <v>0.11953</v>
      </c>
      <c r="O312">
        <v>-6.0100000000000001E-2</v>
      </c>
      <c r="P312">
        <v>0.226519</v>
      </c>
      <c r="Q312">
        <v>0.162465</v>
      </c>
      <c r="R312">
        <v>0</v>
      </c>
      <c r="S312">
        <v>99.000200000000007</v>
      </c>
      <c r="T312">
        <v>44.802</v>
      </c>
    </row>
    <row r="313" spans="1:20" x14ac:dyDescent="0.25">
      <c r="A313" t="s">
        <v>140</v>
      </c>
      <c r="F313">
        <v>-6.3789999999999999E-2</v>
      </c>
      <c r="G313">
        <v>-7.6880000000000004E-2</v>
      </c>
      <c r="H313">
        <v>43.713799999999999</v>
      </c>
      <c r="I313">
        <v>2.7736399999999999</v>
      </c>
      <c r="J313">
        <v>53.786799999999999</v>
      </c>
      <c r="K313">
        <v>0.54363300000000003</v>
      </c>
      <c r="L313">
        <v>8.1169000000000005E-2</v>
      </c>
      <c r="M313">
        <v>0.483122</v>
      </c>
      <c r="N313">
        <v>-0.11751</v>
      </c>
      <c r="O313">
        <v>-4.1799999999999997E-3</v>
      </c>
      <c r="P313">
        <v>-4.1329999999999999E-2</v>
      </c>
      <c r="Q313">
        <v>0.159798</v>
      </c>
      <c r="R313">
        <v>0</v>
      </c>
      <c r="S313">
        <v>101.238</v>
      </c>
      <c r="T313">
        <v>45.603200000000001</v>
      </c>
    </row>
    <row r="314" spans="1:20" x14ac:dyDescent="0.25">
      <c r="F314">
        <v>0.149171</v>
      </c>
      <c r="G314">
        <v>0.59856699999999996</v>
      </c>
      <c r="H314">
        <v>38.2057</v>
      </c>
      <c r="I314">
        <v>2.1896900000000001</v>
      </c>
      <c r="J314">
        <v>55.829700000000003</v>
      </c>
      <c r="K314">
        <v>0.80894999999999995</v>
      </c>
      <c r="L314">
        <v>0.19081300000000001</v>
      </c>
      <c r="M314">
        <v>0.34610400000000002</v>
      </c>
      <c r="N314">
        <v>0.58783200000000002</v>
      </c>
      <c r="O314">
        <v>-6.0720000000000003E-2</v>
      </c>
      <c r="P314">
        <v>0.28931699999999999</v>
      </c>
      <c r="Q314">
        <v>-2.784E-2</v>
      </c>
      <c r="R314">
        <v>0</v>
      </c>
      <c r="S314">
        <v>99.107299999999995</v>
      </c>
      <c r="T314">
        <v>44.078600000000002</v>
      </c>
    </row>
    <row r="315" spans="1:20" x14ac:dyDescent="0.25">
      <c r="A315" t="s">
        <v>141</v>
      </c>
      <c r="F315">
        <v>0.150782</v>
      </c>
      <c r="G315">
        <v>-7.6960000000000001E-2</v>
      </c>
      <c r="H315">
        <v>44.233699999999999</v>
      </c>
      <c r="I315">
        <v>2.38618</v>
      </c>
      <c r="J315">
        <v>52.5764</v>
      </c>
      <c r="K315">
        <v>1.0201899999999999</v>
      </c>
      <c r="L315">
        <v>0.24587200000000001</v>
      </c>
      <c r="M315">
        <v>4.6843000000000003E-2</v>
      </c>
      <c r="N315">
        <v>0.82300399999999996</v>
      </c>
      <c r="O315">
        <v>-6.0879999999999997E-2</v>
      </c>
      <c r="P315">
        <v>-4.215E-2</v>
      </c>
      <c r="Q315">
        <v>-0.21557000000000001</v>
      </c>
      <c r="R315">
        <v>0</v>
      </c>
      <c r="S315">
        <v>101.087</v>
      </c>
      <c r="T315">
        <v>45.482500000000002</v>
      </c>
    </row>
    <row r="316" spans="1:20" x14ac:dyDescent="0.25">
      <c r="A316" t="s">
        <v>142</v>
      </c>
      <c r="F316">
        <v>-6.3719999999999999E-2</v>
      </c>
      <c r="G316">
        <v>-7.6840000000000006E-2</v>
      </c>
      <c r="H316">
        <v>42.052100000000003</v>
      </c>
      <c r="I316">
        <v>2.1936900000000001</v>
      </c>
      <c r="J316">
        <v>54.388800000000003</v>
      </c>
      <c r="K316">
        <v>0.65160799999999997</v>
      </c>
      <c r="L316">
        <v>8.1183000000000005E-2</v>
      </c>
      <c r="M316">
        <v>0.19479399999999999</v>
      </c>
      <c r="N316">
        <v>0.58915600000000001</v>
      </c>
      <c r="O316">
        <v>-6.0569999999999999E-2</v>
      </c>
      <c r="P316">
        <v>0.224166</v>
      </c>
      <c r="Q316">
        <v>-0.21418999999999999</v>
      </c>
      <c r="R316">
        <v>0</v>
      </c>
      <c r="S316">
        <v>99.960099999999997</v>
      </c>
      <c r="T316">
        <v>44.902500000000003</v>
      </c>
    </row>
    <row r="317" spans="1:20" x14ac:dyDescent="0.25">
      <c r="A317" t="s">
        <v>143</v>
      </c>
      <c r="F317">
        <v>-6.3630000000000006E-2</v>
      </c>
      <c r="G317">
        <v>-7.6829999999999996E-2</v>
      </c>
      <c r="H317">
        <v>41.293199999999999</v>
      </c>
      <c r="I317">
        <v>2.9740799999999998</v>
      </c>
      <c r="J317">
        <v>54.993200000000002</v>
      </c>
      <c r="K317">
        <v>0.332567</v>
      </c>
      <c r="L317">
        <v>0.13655100000000001</v>
      </c>
      <c r="M317">
        <v>4.9737000000000003E-2</v>
      </c>
      <c r="N317">
        <v>-0.11719</v>
      </c>
      <c r="O317">
        <v>-6.0499999999999998E-2</v>
      </c>
      <c r="P317">
        <v>9.2008999999999994E-2</v>
      </c>
      <c r="Q317">
        <v>-0.21390000000000001</v>
      </c>
      <c r="R317">
        <v>0</v>
      </c>
      <c r="S317">
        <v>99.339299999999994</v>
      </c>
      <c r="T317">
        <v>44.546599999999998</v>
      </c>
    </row>
    <row r="318" spans="1:20" x14ac:dyDescent="0.25">
      <c r="A318" t="s">
        <v>144</v>
      </c>
      <c r="F318">
        <v>-6.404E-2</v>
      </c>
      <c r="G318">
        <v>-7.6850000000000002E-2</v>
      </c>
      <c r="H318">
        <v>42.695</v>
      </c>
      <c r="I318">
        <v>2.7782100000000001</v>
      </c>
      <c r="J318">
        <v>55.466000000000001</v>
      </c>
      <c r="K318">
        <v>0.70314900000000002</v>
      </c>
      <c r="L318">
        <v>0.19147600000000001</v>
      </c>
      <c r="M318">
        <v>4.8952000000000002E-2</v>
      </c>
      <c r="N318">
        <v>0.117954</v>
      </c>
      <c r="O318">
        <v>5.2253000000000001E-2</v>
      </c>
      <c r="P318">
        <v>-4.1160000000000002E-2</v>
      </c>
      <c r="Q318">
        <v>-0.21446000000000001</v>
      </c>
      <c r="R318">
        <v>0</v>
      </c>
      <c r="S318">
        <v>101.657</v>
      </c>
      <c r="T318">
        <v>45.588200000000001</v>
      </c>
    </row>
    <row r="319" spans="1:20" x14ac:dyDescent="0.25">
      <c r="A319" t="s">
        <v>145</v>
      </c>
      <c r="F319">
        <v>-6.3509999999999997E-2</v>
      </c>
      <c r="G319">
        <v>-7.671E-2</v>
      </c>
      <c r="H319">
        <v>40.647500000000001</v>
      </c>
      <c r="I319">
        <v>1.2182200000000001</v>
      </c>
      <c r="J319">
        <v>57.689799999999998</v>
      </c>
      <c r="K319">
        <v>0.496008</v>
      </c>
      <c r="L319">
        <v>0.247561</v>
      </c>
      <c r="M319">
        <v>0.346719</v>
      </c>
      <c r="N319">
        <v>0.35458899999999999</v>
      </c>
      <c r="O319">
        <v>5.2726000000000002E-2</v>
      </c>
      <c r="P319">
        <v>9.3195E-2</v>
      </c>
      <c r="Q319">
        <v>0.34914499999999998</v>
      </c>
      <c r="R319">
        <v>0</v>
      </c>
      <c r="S319">
        <v>101.355</v>
      </c>
      <c r="T319">
        <v>45.3521</v>
      </c>
    </row>
    <row r="320" spans="1:20" x14ac:dyDescent="0.25">
      <c r="A320" t="s">
        <v>146</v>
      </c>
      <c r="F320">
        <v>-6.2399999999999997E-2</v>
      </c>
      <c r="G320">
        <v>-7.6499999999999999E-2</v>
      </c>
      <c r="H320">
        <v>40.745600000000003</v>
      </c>
      <c r="I320">
        <v>0.63785899999999995</v>
      </c>
      <c r="J320">
        <v>57.228400000000001</v>
      </c>
      <c r="K320">
        <v>0.44825500000000001</v>
      </c>
      <c r="L320">
        <v>0.193913</v>
      </c>
      <c r="M320">
        <v>-9.5680000000000001E-2</v>
      </c>
      <c r="N320">
        <v>-0.11493</v>
      </c>
      <c r="O320">
        <v>5.3584E-2</v>
      </c>
      <c r="P320">
        <v>2.929E-2</v>
      </c>
      <c r="Q320">
        <v>0.16509299999999999</v>
      </c>
      <c r="R320">
        <v>0</v>
      </c>
      <c r="S320">
        <v>99.152500000000003</v>
      </c>
      <c r="T320">
        <v>44.683</v>
      </c>
    </row>
    <row r="321" spans="1:20" x14ac:dyDescent="0.25">
      <c r="A321" t="s">
        <v>147</v>
      </c>
      <c r="F321">
        <v>-6.3280000000000003E-2</v>
      </c>
      <c r="G321">
        <v>-7.6740000000000003E-2</v>
      </c>
      <c r="H321">
        <v>43.010300000000001</v>
      </c>
      <c r="I321">
        <v>1.2185999999999999</v>
      </c>
      <c r="J321">
        <v>54.511600000000001</v>
      </c>
      <c r="K321">
        <v>0.86914199999999997</v>
      </c>
      <c r="L321">
        <v>0.137104</v>
      </c>
      <c r="M321">
        <v>-9.672E-2</v>
      </c>
      <c r="N321">
        <v>0.118994</v>
      </c>
      <c r="O321">
        <v>-3.7699999999999999E-3</v>
      </c>
      <c r="P321">
        <v>9.3007000000000006E-2</v>
      </c>
      <c r="Q321">
        <v>0.34901199999999999</v>
      </c>
      <c r="R321">
        <v>0</v>
      </c>
      <c r="S321">
        <v>100.06699999999999</v>
      </c>
      <c r="T321">
        <v>45.163699999999999</v>
      </c>
    </row>
    <row r="322" spans="1:20" x14ac:dyDescent="0.25">
      <c r="A322" t="s">
        <v>148</v>
      </c>
      <c r="F322">
        <v>-6.2960000000000002E-2</v>
      </c>
      <c r="G322">
        <v>-7.6670000000000002E-2</v>
      </c>
      <c r="H322">
        <v>44.047499999999999</v>
      </c>
      <c r="I322">
        <v>1.22001</v>
      </c>
      <c r="J322">
        <v>55.246200000000002</v>
      </c>
      <c r="K322">
        <v>0.444498</v>
      </c>
      <c r="L322">
        <v>0.24839</v>
      </c>
      <c r="M322">
        <v>0.34034199999999998</v>
      </c>
      <c r="N322">
        <v>-0.11591</v>
      </c>
      <c r="O322">
        <v>-3.47E-3</v>
      </c>
      <c r="P322">
        <v>2.7654999999999999E-2</v>
      </c>
      <c r="Q322">
        <v>0.35045900000000002</v>
      </c>
      <c r="R322">
        <v>0</v>
      </c>
      <c r="S322">
        <v>101.666</v>
      </c>
      <c r="T322">
        <v>46.032699999999998</v>
      </c>
    </row>
    <row r="323" spans="1:20" x14ac:dyDescent="0.25">
      <c r="A323" t="s">
        <v>149</v>
      </c>
      <c r="F323">
        <v>-6.2990000000000004E-2</v>
      </c>
      <c r="G323">
        <v>-7.6670000000000002E-2</v>
      </c>
      <c r="H323">
        <v>43.116900000000001</v>
      </c>
      <c r="I323">
        <v>1.61355</v>
      </c>
      <c r="J323">
        <v>54.058500000000002</v>
      </c>
      <c r="K323">
        <v>0.81731600000000004</v>
      </c>
      <c r="L323">
        <v>0.248082</v>
      </c>
      <c r="M323">
        <v>0.33971000000000001</v>
      </c>
      <c r="N323">
        <v>-0.11595999999999999</v>
      </c>
      <c r="O323">
        <v>-6.003E-2</v>
      </c>
      <c r="P323">
        <v>9.3994999999999995E-2</v>
      </c>
      <c r="Q323">
        <v>-0.21201</v>
      </c>
      <c r="R323">
        <v>0</v>
      </c>
      <c r="S323">
        <v>99.760400000000004</v>
      </c>
      <c r="T323">
        <v>45.167099999999998</v>
      </c>
    </row>
    <row r="324" spans="1:20" x14ac:dyDescent="0.25">
      <c r="A324" t="s">
        <v>150</v>
      </c>
      <c r="F324">
        <v>-6.4310000000000006E-2</v>
      </c>
      <c r="G324">
        <v>-7.7020000000000005E-2</v>
      </c>
      <c r="H324">
        <v>40.6066</v>
      </c>
      <c r="I324">
        <v>2.96387</v>
      </c>
      <c r="J324">
        <v>53.715200000000003</v>
      </c>
      <c r="K324">
        <v>0.910381</v>
      </c>
      <c r="L324">
        <v>0.13533700000000001</v>
      </c>
      <c r="M324">
        <v>4.8695000000000002E-2</v>
      </c>
      <c r="N324">
        <v>0.11651</v>
      </c>
      <c r="O324">
        <v>-6.096E-2</v>
      </c>
      <c r="P324">
        <v>8.9570999999999998E-2</v>
      </c>
      <c r="Q324">
        <v>0.15782599999999999</v>
      </c>
      <c r="R324">
        <v>0</v>
      </c>
      <c r="S324">
        <v>98.541700000000006</v>
      </c>
      <c r="T324">
        <v>43.984000000000002</v>
      </c>
    </row>
    <row r="325" spans="1:20" x14ac:dyDescent="0.25">
      <c r="A325" t="s">
        <v>151</v>
      </c>
      <c r="F325">
        <v>0.14765200000000001</v>
      </c>
      <c r="G325">
        <v>-7.6679999999999998E-2</v>
      </c>
      <c r="H325">
        <v>41.490200000000002</v>
      </c>
      <c r="I325">
        <v>1.41628</v>
      </c>
      <c r="J325">
        <v>56.314100000000003</v>
      </c>
      <c r="K325">
        <v>0.87007199999999996</v>
      </c>
      <c r="L325">
        <v>0.192662</v>
      </c>
      <c r="M325">
        <v>5.0672000000000002E-2</v>
      </c>
      <c r="N325">
        <v>0.11958299999999999</v>
      </c>
      <c r="O325">
        <v>5.2908999999999998E-2</v>
      </c>
      <c r="P325">
        <v>-0.10571999999999999</v>
      </c>
      <c r="Q325">
        <v>-2.4840000000000001E-2</v>
      </c>
      <c r="R325">
        <v>0</v>
      </c>
      <c r="S325">
        <v>100.447</v>
      </c>
      <c r="T325">
        <v>45.1038</v>
      </c>
    </row>
    <row r="326" spans="1:20" x14ac:dyDescent="0.25">
      <c r="A326" t="s">
        <v>152</v>
      </c>
      <c r="F326">
        <v>-6.3380000000000006E-2</v>
      </c>
      <c r="G326">
        <v>-7.6789999999999997E-2</v>
      </c>
      <c r="H326">
        <v>42.023499999999999</v>
      </c>
      <c r="I326">
        <v>2.1945299999999999</v>
      </c>
      <c r="J326">
        <v>55.661499999999997</v>
      </c>
      <c r="K326">
        <v>0.65341899999999997</v>
      </c>
      <c r="L326">
        <v>0.57868299999999995</v>
      </c>
      <c r="M326">
        <v>4.9748000000000001E-2</v>
      </c>
      <c r="N326">
        <v>-0.11673</v>
      </c>
      <c r="O326">
        <v>-6.0359999999999997E-2</v>
      </c>
      <c r="P326">
        <v>-0.17302000000000001</v>
      </c>
      <c r="Q326">
        <v>-2.6040000000000001E-2</v>
      </c>
      <c r="R326">
        <v>0</v>
      </c>
      <c r="S326">
        <v>100.645</v>
      </c>
      <c r="T326">
        <v>45.189100000000003</v>
      </c>
    </row>
    <row r="327" spans="1:20" x14ac:dyDescent="0.25">
      <c r="A327" t="s">
        <v>20</v>
      </c>
      <c r="F327">
        <v>-6.3880000000000006E-2</v>
      </c>
      <c r="G327">
        <v>-7.6939999999999995E-2</v>
      </c>
      <c r="H327">
        <v>45.345599999999997</v>
      </c>
      <c r="I327">
        <v>1.6037699999999999</v>
      </c>
      <c r="J327">
        <v>51.454900000000002</v>
      </c>
      <c r="K327">
        <v>0.91739099999999996</v>
      </c>
      <c r="L327">
        <v>0.13621900000000001</v>
      </c>
      <c r="M327">
        <v>-9.7360000000000002E-2</v>
      </c>
      <c r="N327">
        <v>0.352634</v>
      </c>
      <c r="O327">
        <v>-4.2599999999999999E-3</v>
      </c>
      <c r="P327">
        <v>9.1064000000000006E-2</v>
      </c>
      <c r="Q327">
        <v>0.53369299999999997</v>
      </c>
      <c r="R327">
        <v>0</v>
      </c>
      <c r="S327">
        <v>100.193</v>
      </c>
      <c r="T327">
        <v>45.3855</v>
      </c>
    </row>
    <row r="328" spans="1:20" x14ac:dyDescent="0.25">
      <c r="A328" t="s">
        <v>153</v>
      </c>
      <c r="F328">
        <v>-6.2630000000000005E-2</v>
      </c>
      <c r="G328">
        <v>-7.6579999999999995E-2</v>
      </c>
      <c r="H328">
        <v>43.423699999999997</v>
      </c>
      <c r="I328">
        <v>1.22458</v>
      </c>
      <c r="J328">
        <v>55.146700000000003</v>
      </c>
      <c r="K328">
        <v>0.82044600000000001</v>
      </c>
      <c r="L328">
        <v>2.7494000000000001E-2</v>
      </c>
      <c r="M328">
        <v>4.9979999999999997E-2</v>
      </c>
      <c r="N328">
        <v>-0.11521000000000001</v>
      </c>
      <c r="O328">
        <v>-5.9810000000000002E-2</v>
      </c>
      <c r="P328">
        <v>2.8535000000000001E-2</v>
      </c>
      <c r="Q328">
        <v>-0.21084</v>
      </c>
      <c r="R328">
        <v>0</v>
      </c>
      <c r="S328">
        <v>100.196</v>
      </c>
      <c r="T328">
        <v>45.451900000000002</v>
      </c>
    </row>
    <row r="329" spans="1:20" x14ac:dyDescent="0.25">
      <c r="A329" t="s">
        <v>154</v>
      </c>
      <c r="F329">
        <v>-6.2939999999999996E-2</v>
      </c>
      <c r="G329">
        <v>-7.6660000000000006E-2</v>
      </c>
      <c r="H329">
        <v>41.2104</v>
      </c>
      <c r="I329">
        <v>1.61033</v>
      </c>
      <c r="J329">
        <v>56.811100000000003</v>
      </c>
      <c r="K329">
        <v>0.39047599999999999</v>
      </c>
      <c r="L329">
        <v>0.137651</v>
      </c>
      <c r="M329">
        <v>0.19861000000000001</v>
      </c>
      <c r="N329">
        <v>-0.1158</v>
      </c>
      <c r="O329">
        <v>-3.49E-3</v>
      </c>
      <c r="P329">
        <v>-3.8949999999999999E-2</v>
      </c>
      <c r="Q329">
        <v>0.16301599999999999</v>
      </c>
      <c r="R329">
        <v>0</v>
      </c>
      <c r="S329">
        <v>100.224</v>
      </c>
      <c r="T329">
        <v>45.047800000000002</v>
      </c>
    </row>
    <row r="330" spans="1:20" x14ac:dyDescent="0.25">
      <c r="F330">
        <v>-6.3270000000000007E-2</v>
      </c>
      <c r="G330">
        <v>-7.6740000000000003E-2</v>
      </c>
      <c r="H330">
        <v>39.4758</v>
      </c>
      <c r="I330">
        <v>1.99963</v>
      </c>
      <c r="J330">
        <v>56.300400000000003</v>
      </c>
      <c r="K330">
        <v>0.60099400000000003</v>
      </c>
      <c r="L330">
        <v>8.1739000000000006E-2</v>
      </c>
      <c r="M330">
        <v>5.1243999999999998E-2</v>
      </c>
      <c r="N330">
        <v>-0.11666</v>
      </c>
      <c r="O330">
        <v>5.2648E-2</v>
      </c>
      <c r="P330">
        <v>0.358595</v>
      </c>
      <c r="Q330">
        <v>-2.5649999999999999E-2</v>
      </c>
      <c r="R330">
        <v>0</v>
      </c>
      <c r="S330">
        <v>98.638800000000003</v>
      </c>
      <c r="T330">
        <v>44.117100000000001</v>
      </c>
    </row>
    <row r="331" spans="1:20" x14ac:dyDescent="0.25">
      <c r="F331">
        <v>-6.404E-2</v>
      </c>
      <c r="G331">
        <v>-7.6950000000000005E-2</v>
      </c>
      <c r="H331">
        <v>39.059800000000003</v>
      </c>
      <c r="I331">
        <v>1.79701</v>
      </c>
      <c r="J331">
        <v>55.945399999999999</v>
      </c>
      <c r="K331">
        <v>0.70264300000000002</v>
      </c>
      <c r="L331">
        <v>0.19067300000000001</v>
      </c>
      <c r="M331">
        <v>-9.7570000000000004E-2</v>
      </c>
      <c r="N331">
        <v>0.82197900000000002</v>
      </c>
      <c r="O331">
        <v>5.1848999999999999E-2</v>
      </c>
      <c r="P331">
        <v>0.28892299999999999</v>
      </c>
      <c r="Q331">
        <v>0.34560299999999999</v>
      </c>
      <c r="R331">
        <v>0</v>
      </c>
      <c r="S331">
        <v>98.965400000000002</v>
      </c>
      <c r="T331">
        <v>43.965499999999999</v>
      </c>
    </row>
    <row r="332" spans="1:20" x14ac:dyDescent="0.25">
      <c r="F332">
        <v>0.365591</v>
      </c>
      <c r="G332">
        <v>-7.6990000000000003E-2</v>
      </c>
      <c r="H332">
        <v>41.729599999999998</v>
      </c>
      <c r="I332">
        <v>2.7711899999999998</v>
      </c>
      <c r="J332">
        <v>51.389099999999999</v>
      </c>
      <c r="K332">
        <v>0.54200099999999996</v>
      </c>
      <c r="L332">
        <v>1.07247</v>
      </c>
      <c r="M332">
        <v>1.63432</v>
      </c>
      <c r="N332">
        <v>-0.11814</v>
      </c>
      <c r="O332">
        <v>-6.0909999999999999E-2</v>
      </c>
      <c r="P332">
        <v>2.4097E-2</v>
      </c>
      <c r="Q332">
        <v>0.15833800000000001</v>
      </c>
      <c r="R332">
        <v>0</v>
      </c>
      <c r="S332">
        <v>99.430599999999998</v>
      </c>
      <c r="T332">
        <v>44.545200000000001</v>
      </c>
    </row>
    <row r="333" spans="1:20" x14ac:dyDescent="0.25">
      <c r="F333">
        <v>-6.404E-2</v>
      </c>
      <c r="G333">
        <v>-7.6939999999999995E-2</v>
      </c>
      <c r="H333">
        <v>41.723700000000001</v>
      </c>
      <c r="I333">
        <v>1.9911099999999999</v>
      </c>
      <c r="J333">
        <v>54.598100000000002</v>
      </c>
      <c r="K333">
        <v>0.91527199999999997</v>
      </c>
      <c r="L333">
        <v>0.24626700000000001</v>
      </c>
      <c r="M333">
        <v>0.19495899999999999</v>
      </c>
      <c r="N333">
        <v>0.117187</v>
      </c>
      <c r="O333">
        <v>0.16477600000000001</v>
      </c>
      <c r="P333">
        <v>2.4409E-2</v>
      </c>
      <c r="Q333">
        <v>0.53306100000000001</v>
      </c>
      <c r="R333">
        <v>0</v>
      </c>
      <c r="S333">
        <v>100.36799999999999</v>
      </c>
      <c r="T333">
        <v>44.907800000000002</v>
      </c>
    </row>
    <row r="334" spans="1:20" x14ac:dyDescent="0.25">
      <c r="F334">
        <v>-6.3409999999999994E-2</v>
      </c>
      <c r="G334">
        <v>-7.6759999999999995E-2</v>
      </c>
      <c r="H334">
        <v>41.823099999999997</v>
      </c>
      <c r="I334">
        <v>1.6101700000000001</v>
      </c>
      <c r="J334">
        <v>54.224800000000002</v>
      </c>
      <c r="K334">
        <v>1.13409</v>
      </c>
      <c r="L334">
        <v>0.30258800000000002</v>
      </c>
      <c r="M334">
        <v>0.19530800000000001</v>
      </c>
      <c r="N334">
        <v>0.11887499999999999</v>
      </c>
      <c r="O334">
        <v>-3.8400000000000001E-3</v>
      </c>
      <c r="P334">
        <v>-0.17274</v>
      </c>
      <c r="Q334">
        <v>-2.589E-2</v>
      </c>
      <c r="R334">
        <v>0</v>
      </c>
      <c r="S334">
        <v>99.066299999999998</v>
      </c>
      <c r="T334">
        <v>44.586300000000001</v>
      </c>
    </row>
    <row r="335" spans="1:20" x14ac:dyDescent="0.25">
      <c r="F335">
        <v>-6.2590000000000007E-2</v>
      </c>
      <c r="G335">
        <v>0.60396899999999998</v>
      </c>
      <c r="H335">
        <v>42.217700000000001</v>
      </c>
      <c r="I335">
        <v>0.83339300000000005</v>
      </c>
      <c r="J335">
        <v>55.482900000000001</v>
      </c>
      <c r="K335">
        <v>0.87532399999999999</v>
      </c>
      <c r="L335">
        <v>8.2960000000000006E-2</v>
      </c>
      <c r="M335">
        <v>-9.5750000000000002E-2</v>
      </c>
      <c r="N335">
        <v>-0.11519</v>
      </c>
      <c r="O335">
        <v>-5.9700000000000003E-2</v>
      </c>
      <c r="P335">
        <v>-3.7699999999999997E-2</v>
      </c>
      <c r="Q335">
        <v>-2.298E-2</v>
      </c>
      <c r="R335">
        <v>0</v>
      </c>
      <c r="S335">
        <v>99.702200000000005</v>
      </c>
      <c r="T335">
        <v>45.217799999999997</v>
      </c>
    </row>
    <row r="336" spans="1:20" x14ac:dyDescent="0.25">
      <c r="F336">
        <v>-6.3780000000000003E-2</v>
      </c>
      <c r="G336">
        <v>-7.6880000000000004E-2</v>
      </c>
      <c r="H336">
        <v>42.267099999999999</v>
      </c>
      <c r="I336">
        <v>2.7779099999999999</v>
      </c>
      <c r="J336">
        <v>54.2258</v>
      </c>
      <c r="K336">
        <v>0.70277500000000004</v>
      </c>
      <c r="L336">
        <v>0.246415</v>
      </c>
      <c r="M336">
        <v>4.8638000000000001E-2</v>
      </c>
      <c r="N336">
        <v>0.117821</v>
      </c>
      <c r="O336">
        <v>-6.0639999999999999E-2</v>
      </c>
      <c r="P336">
        <v>9.1227000000000003E-2</v>
      </c>
      <c r="Q336">
        <v>-0.21465999999999999</v>
      </c>
      <c r="R336">
        <v>0</v>
      </c>
      <c r="S336">
        <v>100.062</v>
      </c>
      <c r="T336">
        <v>44.917200000000001</v>
      </c>
    </row>
    <row r="337" spans="1:20" x14ac:dyDescent="0.25">
      <c r="F337">
        <v>-6.3039999999999999E-2</v>
      </c>
      <c r="G337">
        <v>-7.6679999999999998E-2</v>
      </c>
      <c r="H337">
        <v>43.200800000000001</v>
      </c>
      <c r="I337">
        <v>1.4177500000000001</v>
      </c>
      <c r="J337">
        <v>54.073099999999997</v>
      </c>
      <c r="K337">
        <v>0.60389999999999999</v>
      </c>
      <c r="L337">
        <v>0.35857699999999998</v>
      </c>
      <c r="M337">
        <v>4.9049000000000002E-2</v>
      </c>
      <c r="N337">
        <v>0.355688</v>
      </c>
      <c r="O337">
        <v>-3.5699999999999998E-3</v>
      </c>
      <c r="P337">
        <v>-3.916E-2</v>
      </c>
      <c r="Q337">
        <v>-0.21224000000000001</v>
      </c>
      <c r="R337">
        <v>0</v>
      </c>
      <c r="S337">
        <v>99.664100000000005</v>
      </c>
      <c r="T337">
        <v>45.063800000000001</v>
      </c>
    </row>
    <row r="339" spans="1:20" x14ac:dyDescent="0.25">
      <c r="E339" t="s">
        <v>39</v>
      </c>
      <c r="F339">
        <f>AVERAGE(F308:F337)</f>
        <v>-1.3649099999999999E-2</v>
      </c>
      <c r="G339">
        <f t="shared" ref="G339:T339" si="33">AVERAGE(G308:G337)</f>
        <v>-8.9500000000000031E-3</v>
      </c>
      <c r="H339">
        <f t="shared" si="33"/>
        <v>41.959690000000002</v>
      </c>
      <c r="I339">
        <f t="shared" si="33"/>
        <v>1.8228870666666663</v>
      </c>
      <c r="J339">
        <f t="shared" si="33"/>
        <v>54.900570000000002</v>
      </c>
      <c r="K339">
        <f t="shared" si="33"/>
        <v>0.74614036666666661</v>
      </c>
      <c r="L339">
        <f t="shared" si="33"/>
        <v>0.22325746666666665</v>
      </c>
      <c r="M339">
        <f t="shared" si="33"/>
        <v>0.195132</v>
      </c>
      <c r="N339">
        <f t="shared" si="33"/>
        <v>0.16567679999999999</v>
      </c>
      <c r="O339">
        <f t="shared" si="33"/>
        <v>-3.8997333333333308E-3</v>
      </c>
      <c r="P339">
        <f t="shared" si="33"/>
        <v>5.0414266666666673E-2</v>
      </c>
      <c r="Q339">
        <f t="shared" si="33"/>
        <v>4.2524399999999997E-2</v>
      </c>
      <c r="R339">
        <f t="shared" si="33"/>
        <v>0</v>
      </c>
      <c r="S339">
        <f t="shared" si="33"/>
        <v>100.07979666666668</v>
      </c>
      <c r="T339">
        <f t="shared" si="33"/>
        <v>44.995096666666662</v>
      </c>
    </row>
    <row r="340" spans="1:20" x14ac:dyDescent="0.25">
      <c r="E340" t="s">
        <v>40</v>
      </c>
      <c r="F340">
        <f>STDEV(F308:F337)/SQRT((COUNT(F308:F337)))</f>
        <v>1.9650032582544424E-2</v>
      </c>
      <c r="G340">
        <f t="shared" ref="G340:T340" si="34">STDEV(G308:G337)/SQRT((COUNT(G308:G337)))</f>
        <v>3.7787379298950569E-2</v>
      </c>
      <c r="H340">
        <f t="shared" si="34"/>
        <v>0.29913150394387433</v>
      </c>
      <c r="I340">
        <f t="shared" si="34"/>
        <v>0.12121569624999061</v>
      </c>
      <c r="J340">
        <f t="shared" si="34"/>
        <v>0.33479575781620075</v>
      </c>
      <c r="K340">
        <f t="shared" si="34"/>
        <v>3.8556696330865031E-2</v>
      </c>
      <c r="L340">
        <f t="shared" si="34"/>
        <v>3.6565544218401747E-2</v>
      </c>
      <c r="M340">
        <f t="shared" si="34"/>
        <v>6.0512641023082958E-2</v>
      </c>
      <c r="N340">
        <f t="shared" si="34"/>
        <v>5.3316782916511714E-2</v>
      </c>
      <c r="O340">
        <f t="shared" si="34"/>
        <v>1.082270362496681E-2</v>
      </c>
      <c r="P340">
        <f t="shared" si="34"/>
        <v>2.3414418077645858E-2</v>
      </c>
      <c r="Q340">
        <f t="shared" si="34"/>
        <v>4.3441858243197531E-2</v>
      </c>
      <c r="R340">
        <f t="shared" si="34"/>
        <v>0</v>
      </c>
      <c r="S340">
        <f t="shared" si="34"/>
        <v>0.17175496843912502</v>
      </c>
      <c r="T340">
        <f t="shared" si="34"/>
        <v>9.3753603514908371E-2</v>
      </c>
    </row>
    <row r="342" spans="1:20" x14ac:dyDescent="0.25">
      <c r="A342" s="2" t="s">
        <v>155</v>
      </c>
      <c r="F342" s="3" t="s">
        <v>24</v>
      </c>
      <c r="G342" s="3" t="s">
        <v>25</v>
      </c>
      <c r="H342" s="3" t="s">
        <v>26</v>
      </c>
      <c r="I342" s="3" t="s">
        <v>27</v>
      </c>
      <c r="J342" s="3" t="s">
        <v>28</v>
      </c>
      <c r="K342" s="3" t="s">
        <v>29</v>
      </c>
      <c r="L342" s="3" t="s">
        <v>30</v>
      </c>
      <c r="M342" s="3" t="s">
        <v>31</v>
      </c>
      <c r="N342" s="3" t="s">
        <v>32</v>
      </c>
      <c r="O342" s="3" t="s">
        <v>33</v>
      </c>
      <c r="P342" s="3" t="s">
        <v>34</v>
      </c>
      <c r="Q342" s="3" t="s">
        <v>35</v>
      </c>
      <c r="R342" s="3" t="s">
        <v>36</v>
      </c>
      <c r="S342" s="3" t="s">
        <v>37</v>
      </c>
      <c r="T342" s="3" t="s">
        <v>38</v>
      </c>
    </row>
    <row r="343" spans="1:20" x14ac:dyDescent="0.25">
      <c r="A343" t="s">
        <v>3</v>
      </c>
      <c r="F343">
        <v>-6.3039999999999999E-2</v>
      </c>
      <c r="G343">
        <v>0.60139399999999998</v>
      </c>
      <c r="H343">
        <v>38.822899999999997</v>
      </c>
      <c r="I343">
        <v>1.8060400000000001</v>
      </c>
      <c r="J343">
        <v>57.942999999999998</v>
      </c>
      <c r="K343">
        <v>0.65599799999999997</v>
      </c>
      <c r="L343">
        <v>0.137382</v>
      </c>
      <c r="M343">
        <v>-9.6189999999999998E-2</v>
      </c>
      <c r="N343">
        <v>-0.11613</v>
      </c>
      <c r="O343">
        <v>-6.0049999999999999E-2</v>
      </c>
      <c r="P343">
        <v>-3.9170000000000003E-2</v>
      </c>
      <c r="Q343">
        <v>-2.4680000000000001E-2</v>
      </c>
      <c r="R343">
        <v>0</v>
      </c>
      <c r="S343">
        <v>99.567499999999995</v>
      </c>
      <c r="T343">
        <v>44.546300000000002</v>
      </c>
    </row>
    <row r="344" spans="1:20" x14ac:dyDescent="0.25">
      <c r="A344" t="s">
        <v>4</v>
      </c>
      <c r="F344">
        <v>-6.3519999999999993E-2</v>
      </c>
      <c r="G344">
        <v>-7.6829999999999996E-2</v>
      </c>
      <c r="H344">
        <v>41.042099999999998</v>
      </c>
      <c r="I344">
        <v>2.3874599999999999</v>
      </c>
      <c r="J344">
        <v>54.729799999999997</v>
      </c>
      <c r="K344">
        <v>0.49245</v>
      </c>
      <c r="L344">
        <v>0.13655400000000001</v>
      </c>
      <c r="M344">
        <v>4.9763000000000002E-2</v>
      </c>
      <c r="N344">
        <v>0.11836099999999999</v>
      </c>
      <c r="O344">
        <v>-6.046E-2</v>
      </c>
      <c r="P344">
        <v>9.2052999999999996E-2</v>
      </c>
      <c r="Q344">
        <v>-2.6599999999999999E-2</v>
      </c>
      <c r="R344">
        <v>0</v>
      </c>
      <c r="S344">
        <v>98.821100000000001</v>
      </c>
      <c r="T344">
        <v>44.3215</v>
      </c>
    </row>
    <row r="345" spans="1:20" x14ac:dyDescent="0.25">
      <c r="A345" t="s">
        <v>5</v>
      </c>
      <c r="F345">
        <v>-6.386E-2</v>
      </c>
      <c r="G345">
        <v>-7.6810000000000003E-2</v>
      </c>
      <c r="H345">
        <v>41.4634</v>
      </c>
      <c r="I345">
        <v>2.38585</v>
      </c>
      <c r="J345">
        <v>54.727499999999999</v>
      </c>
      <c r="K345">
        <v>0.59725200000000001</v>
      </c>
      <c r="L345">
        <v>0.356628</v>
      </c>
      <c r="M345">
        <v>-9.7939999999999999E-2</v>
      </c>
      <c r="N345">
        <v>0.353076</v>
      </c>
      <c r="O345">
        <v>-4.2500000000000003E-3</v>
      </c>
      <c r="P345">
        <v>9.1212000000000001E-2</v>
      </c>
      <c r="Q345">
        <v>-2.7570000000000001E-2</v>
      </c>
      <c r="R345">
        <v>0</v>
      </c>
      <c r="S345">
        <v>99.704400000000007</v>
      </c>
      <c r="T345">
        <v>44.632800000000003</v>
      </c>
    </row>
    <row r="346" spans="1:20" x14ac:dyDescent="0.25">
      <c r="A346" t="s">
        <v>6</v>
      </c>
      <c r="F346">
        <v>-6.411E-2</v>
      </c>
      <c r="G346">
        <v>-7.689E-2</v>
      </c>
      <c r="H346">
        <v>42.826700000000002</v>
      </c>
      <c r="I346">
        <v>2.5743800000000001</v>
      </c>
      <c r="J346">
        <v>52.907600000000002</v>
      </c>
      <c r="K346">
        <v>0.489095</v>
      </c>
      <c r="L346">
        <v>0.135827</v>
      </c>
      <c r="M346">
        <v>0.33809299999999998</v>
      </c>
      <c r="N346">
        <v>0.351997</v>
      </c>
      <c r="O346">
        <v>-6.0850000000000001E-2</v>
      </c>
      <c r="P346">
        <v>-4.2139999999999997E-2</v>
      </c>
      <c r="Q346">
        <v>0.34571200000000002</v>
      </c>
      <c r="R346">
        <v>0</v>
      </c>
      <c r="S346">
        <v>99.725399999999993</v>
      </c>
      <c r="T346">
        <v>44.803100000000001</v>
      </c>
    </row>
    <row r="347" spans="1:20" x14ac:dyDescent="0.25">
      <c r="A347" t="s">
        <v>23</v>
      </c>
      <c r="F347">
        <v>-6.2950000000000006E-2</v>
      </c>
      <c r="G347">
        <v>-7.6569999999999999E-2</v>
      </c>
      <c r="H347">
        <v>41.2727</v>
      </c>
      <c r="I347">
        <v>1.61147</v>
      </c>
      <c r="J347">
        <v>56.4255</v>
      </c>
      <c r="K347">
        <v>0.230656</v>
      </c>
      <c r="L347">
        <v>0.192774</v>
      </c>
      <c r="M347">
        <v>5.0953999999999999E-2</v>
      </c>
      <c r="N347">
        <v>0.119863</v>
      </c>
      <c r="O347">
        <v>-6.0019999999999997E-2</v>
      </c>
      <c r="P347">
        <v>0.22720899999999999</v>
      </c>
      <c r="Q347">
        <v>-2.4490000000000001E-2</v>
      </c>
      <c r="R347">
        <v>0</v>
      </c>
      <c r="S347">
        <v>99.906999999999996</v>
      </c>
      <c r="T347">
        <v>44.933900000000001</v>
      </c>
    </row>
    <row r="348" spans="1:20" x14ac:dyDescent="0.25">
      <c r="A348" t="s">
        <v>156</v>
      </c>
      <c r="F348">
        <v>-6.3420000000000004E-2</v>
      </c>
      <c r="G348">
        <v>1.2790900000000001</v>
      </c>
      <c r="H348">
        <v>40.493400000000001</v>
      </c>
      <c r="I348">
        <v>1.80748</v>
      </c>
      <c r="J348">
        <v>54.579900000000002</v>
      </c>
      <c r="K348">
        <v>0.54960299999999995</v>
      </c>
      <c r="L348">
        <v>2.6950999999999999E-2</v>
      </c>
      <c r="M348">
        <v>0.48831599999999997</v>
      </c>
      <c r="N348">
        <v>0.119681</v>
      </c>
      <c r="O348">
        <v>-3.5000000000000001E-3</v>
      </c>
      <c r="P348">
        <v>-3.6839999999999998E-2</v>
      </c>
      <c r="Q348">
        <v>-0.21212</v>
      </c>
      <c r="R348">
        <v>0</v>
      </c>
      <c r="S348">
        <v>99.028499999999994</v>
      </c>
      <c r="T348">
        <v>44.716700000000003</v>
      </c>
    </row>
    <row r="349" spans="1:20" x14ac:dyDescent="0.25">
      <c r="F349">
        <v>-6.3530000000000003E-2</v>
      </c>
      <c r="G349">
        <v>-7.6819999999999999E-2</v>
      </c>
      <c r="H349">
        <v>43.414000000000001</v>
      </c>
      <c r="I349">
        <v>1.80375</v>
      </c>
      <c r="J349">
        <v>53.615900000000003</v>
      </c>
      <c r="K349">
        <v>0.91932599999999998</v>
      </c>
      <c r="L349">
        <v>2.6249999999999999E-2</v>
      </c>
      <c r="M349">
        <v>0.19328400000000001</v>
      </c>
      <c r="N349">
        <v>0.35396100000000003</v>
      </c>
      <c r="O349">
        <v>-6.0130000000000003E-2</v>
      </c>
      <c r="P349">
        <v>0.224721</v>
      </c>
      <c r="Q349">
        <v>-2.6550000000000001E-2</v>
      </c>
      <c r="R349">
        <v>0</v>
      </c>
      <c r="S349">
        <v>100.324</v>
      </c>
      <c r="T349">
        <v>45.2898</v>
      </c>
    </row>
    <row r="350" spans="1:20" x14ac:dyDescent="0.25">
      <c r="A350" t="s">
        <v>157</v>
      </c>
      <c r="F350">
        <v>0.36268600000000001</v>
      </c>
      <c r="G350">
        <v>-7.689E-2</v>
      </c>
      <c r="H350">
        <v>41.143000000000001</v>
      </c>
      <c r="I350">
        <v>2.1905999999999999</v>
      </c>
      <c r="J350">
        <v>54.808</v>
      </c>
      <c r="K350">
        <v>0.80958799999999997</v>
      </c>
      <c r="L350">
        <v>0.30132599999999998</v>
      </c>
      <c r="M350">
        <v>4.9354000000000002E-2</v>
      </c>
      <c r="N350">
        <v>0.58819399999999999</v>
      </c>
      <c r="O350">
        <v>-6.0639999999999999E-2</v>
      </c>
      <c r="P350">
        <v>-4.1500000000000002E-2</v>
      </c>
      <c r="Q350">
        <v>-2.7609999999999999E-2</v>
      </c>
      <c r="R350">
        <v>0</v>
      </c>
      <c r="S350">
        <v>100.04600000000001</v>
      </c>
      <c r="T350">
        <v>44.671700000000001</v>
      </c>
    </row>
    <row r="351" spans="1:20" x14ac:dyDescent="0.25">
      <c r="A351" t="s">
        <v>158</v>
      </c>
      <c r="F351">
        <v>0.14838799999999999</v>
      </c>
      <c r="G351">
        <v>0.60243999999999998</v>
      </c>
      <c r="H351">
        <v>41.750900000000001</v>
      </c>
      <c r="I351">
        <v>1.9999899999999999</v>
      </c>
      <c r="J351">
        <v>55.308199999999999</v>
      </c>
      <c r="K351">
        <v>0.44188</v>
      </c>
      <c r="L351">
        <v>8.2012000000000002E-2</v>
      </c>
      <c r="M351">
        <v>4.9928E-2</v>
      </c>
      <c r="N351">
        <v>0.11924899999999999</v>
      </c>
      <c r="O351">
        <v>-3.6800000000000001E-3</v>
      </c>
      <c r="P351">
        <v>-0.17255000000000001</v>
      </c>
      <c r="Q351">
        <v>-2.529E-2</v>
      </c>
      <c r="R351">
        <v>0</v>
      </c>
      <c r="S351">
        <v>100.301</v>
      </c>
      <c r="T351">
        <v>45.1526</v>
      </c>
    </row>
    <row r="352" spans="1:20" x14ac:dyDescent="0.25">
      <c r="A352" t="s">
        <v>159</v>
      </c>
      <c r="F352">
        <v>-6.3390000000000002E-2</v>
      </c>
      <c r="G352">
        <v>-7.6670000000000002E-2</v>
      </c>
      <c r="H352">
        <v>41.645499999999998</v>
      </c>
      <c r="I352">
        <v>1.61263</v>
      </c>
      <c r="J352">
        <v>55.341799999999999</v>
      </c>
      <c r="K352">
        <v>0.97615099999999999</v>
      </c>
      <c r="L352">
        <v>0.13733100000000001</v>
      </c>
      <c r="M352">
        <v>-9.6409999999999996E-2</v>
      </c>
      <c r="N352">
        <v>0.119556</v>
      </c>
      <c r="O352">
        <v>-3.62E-3</v>
      </c>
      <c r="P352">
        <v>-0.10236000000000001</v>
      </c>
      <c r="Q352">
        <v>-0.21234</v>
      </c>
      <c r="R352">
        <v>0</v>
      </c>
      <c r="S352">
        <v>99.278199999999998</v>
      </c>
      <c r="T352">
        <v>44.689900000000002</v>
      </c>
    </row>
    <row r="353" spans="1:20" x14ac:dyDescent="0.25">
      <c r="A353" t="s">
        <v>160</v>
      </c>
      <c r="F353">
        <v>0.14946899999999999</v>
      </c>
      <c r="G353">
        <v>-7.6759999999999995E-2</v>
      </c>
      <c r="H353">
        <v>44.581400000000002</v>
      </c>
      <c r="I353">
        <v>1.99587</v>
      </c>
      <c r="J353">
        <v>54.215600000000002</v>
      </c>
      <c r="K353">
        <v>0.121978</v>
      </c>
      <c r="L353">
        <v>8.1807000000000005E-2</v>
      </c>
      <c r="M353">
        <v>0.33847699999999997</v>
      </c>
      <c r="N353">
        <v>0.118784</v>
      </c>
      <c r="O353">
        <v>-6.0330000000000002E-2</v>
      </c>
      <c r="P353">
        <v>2.6356999999999998E-2</v>
      </c>
      <c r="Q353">
        <v>0.34871600000000003</v>
      </c>
      <c r="R353">
        <v>0</v>
      </c>
      <c r="S353">
        <v>101.84099999999999</v>
      </c>
      <c r="T353">
        <v>46.027700000000003</v>
      </c>
    </row>
    <row r="354" spans="1:20" x14ac:dyDescent="0.25">
      <c r="A354" t="s">
        <v>161</v>
      </c>
      <c r="F354">
        <v>0.57339099999999998</v>
      </c>
      <c r="G354">
        <v>-7.6730000000000007E-2</v>
      </c>
      <c r="H354">
        <v>42.698799999999999</v>
      </c>
      <c r="I354">
        <v>1.99952</v>
      </c>
      <c r="J354">
        <v>52.665700000000001</v>
      </c>
      <c r="K354">
        <v>0.60074499999999997</v>
      </c>
      <c r="L354">
        <v>0.192274</v>
      </c>
      <c r="M354">
        <v>4.8756000000000001E-2</v>
      </c>
      <c r="N354">
        <v>0.118945</v>
      </c>
      <c r="O354">
        <v>-6.0299999999999999E-2</v>
      </c>
      <c r="P354">
        <v>-0.17277999999999999</v>
      </c>
      <c r="Q354">
        <v>-2.5760000000000002E-2</v>
      </c>
      <c r="R354">
        <v>0</v>
      </c>
      <c r="S354">
        <v>98.562600000000003</v>
      </c>
      <c r="T354">
        <v>44.406399999999998</v>
      </c>
    </row>
    <row r="355" spans="1:20" x14ac:dyDescent="0.25">
      <c r="A355" t="s">
        <v>162</v>
      </c>
      <c r="F355">
        <v>0.359649</v>
      </c>
      <c r="G355">
        <v>-7.6670000000000002E-2</v>
      </c>
      <c r="H355">
        <v>43.943199999999997</v>
      </c>
      <c r="I355">
        <v>1.4165700000000001</v>
      </c>
      <c r="J355">
        <v>53.9343</v>
      </c>
      <c r="K355">
        <v>0.497359</v>
      </c>
      <c r="L355">
        <v>0.24801200000000001</v>
      </c>
      <c r="M355">
        <v>0.338787</v>
      </c>
      <c r="N355">
        <v>0.11976000000000001</v>
      </c>
      <c r="O355">
        <v>-5.9220000000000002E-2</v>
      </c>
      <c r="P355">
        <v>0.22704199999999999</v>
      </c>
      <c r="Q355">
        <v>-2.469E-2</v>
      </c>
      <c r="R355">
        <v>0</v>
      </c>
      <c r="S355">
        <v>100.92400000000001</v>
      </c>
      <c r="T355">
        <v>45.668300000000002</v>
      </c>
    </row>
    <row r="356" spans="1:20" x14ac:dyDescent="0.25">
      <c r="A356" t="s">
        <v>163</v>
      </c>
      <c r="F356">
        <v>0.57083600000000001</v>
      </c>
      <c r="G356">
        <v>-7.6670000000000002E-2</v>
      </c>
      <c r="H356">
        <v>43.805199999999999</v>
      </c>
      <c r="I356">
        <v>1.02701</v>
      </c>
      <c r="J356">
        <v>54.1676</v>
      </c>
      <c r="K356">
        <v>1.19157</v>
      </c>
      <c r="L356">
        <v>-2.8379999999999999E-2</v>
      </c>
      <c r="M356">
        <v>4.8913999999999999E-2</v>
      </c>
      <c r="N356">
        <v>0.591279</v>
      </c>
      <c r="O356">
        <v>-5.9249999999999997E-2</v>
      </c>
      <c r="P356">
        <v>9.3447000000000002E-2</v>
      </c>
      <c r="Q356">
        <v>-0.21226999999999999</v>
      </c>
      <c r="R356">
        <v>0</v>
      </c>
      <c r="S356">
        <v>101.119</v>
      </c>
      <c r="T356">
        <v>45.671799999999998</v>
      </c>
    </row>
    <row r="357" spans="1:20" x14ac:dyDescent="0.25">
      <c r="A357" t="s">
        <v>164</v>
      </c>
      <c r="F357">
        <v>0.14869099999999999</v>
      </c>
      <c r="G357">
        <v>-7.6880000000000004E-2</v>
      </c>
      <c r="H357">
        <v>36.970599999999997</v>
      </c>
      <c r="I357">
        <v>2.77115</v>
      </c>
      <c r="J357">
        <v>57.995399999999997</v>
      </c>
      <c r="K357">
        <v>0.91290899999999997</v>
      </c>
      <c r="L357">
        <v>0.13580400000000001</v>
      </c>
      <c r="M357">
        <v>0.20194000000000001</v>
      </c>
      <c r="N357">
        <v>-0.11752</v>
      </c>
      <c r="O357">
        <v>-4.3499999999999997E-3</v>
      </c>
      <c r="P357">
        <v>2.4523E-2</v>
      </c>
      <c r="Q357">
        <v>0.159192</v>
      </c>
      <c r="R357">
        <v>0</v>
      </c>
      <c r="S357">
        <v>99.121399999999994</v>
      </c>
      <c r="T357">
        <v>43.762999999999998</v>
      </c>
    </row>
    <row r="358" spans="1:20" x14ac:dyDescent="0.25">
      <c r="A358" t="s">
        <v>165</v>
      </c>
      <c r="F358">
        <v>-6.3E-2</v>
      </c>
      <c r="G358">
        <v>-7.6660000000000006E-2</v>
      </c>
      <c r="H358">
        <v>40.112299999999998</v>
      </c>
      <c r="I358">
        <v>1.61076</v>
      </c>
      <c r="J358">
        <v>58.9527</v>
      </c>
      <c r="K358">
        <v>0.65627000000000002</v>
      </c>
      <c r="L358">
        <v>2.6873999999999999E-2</v>
      </c>
      <c r="M358">
        <v>0.200539</v>
      </c>
      <c r="N358">
        <v>0.119557</v>
      </c>
      <c r="O358">
        <v>0.109372</v>
      </c>
      <c r="P358">
        <v>9.3635999999999997E-2</v>
      </c>
      <c r="Q358">
        <v>-2.4840000000000001E-2</v>
      </c>
      <c r="R358">
        <v>0</v>
      </c>
      <c r="S358">
        <v>101.718</v>
      </c>
      <c r="T358">
        <v>45.451500000000003</v>
      </c>
    </row>
    <row r="359" spans="1:20" x14ac:dyDescent="0.25">
      <c r="A359" t="s">
        <v>166</v>
      </c>
      <c r="F359">
        <v>-6.3240000000000005E-2</v>
      </c>
      <c r="G359">
        <v>-7.6740000000000003E-2</v>
      </c>
      <c r="H359">
        <v>44.071800000000003</v>
      </c>
      <c r="I359">
        <v>1.6102099999999999</v>
      </c>
      <c r="J359">
        <v>54.875100000000003</v>
      </c>
      <c r="K359">
        <v>0.60208799999999996</v>
      </c>
      <c r="L359">
        <v>8.1866999999999995E-2</v>
      </c>
      <c r="M359">
        <v>4.8736000000000002E-2</v>
      </c>
      <c r="N359">
        <v>0.35481099999999999</v>
      </c>
      <c r="O359">
        <v>5.2748999999999997E-2</v>
      </c>
      <c r="P359">
        <v>0.15948000000000001</v>
      </c>
      <c r="Q359">
        <v>-2.563E-2</v>
      </c>
      <c r="R359">
        <v>0</v>
      </c>
      <c r="S359">
        <v>101.691</v>
      </c>
      <c r="T359">
        <v>45.938099999999999</v>
      </c>
    </row>
    <row r="360" spans="1:20" x14ac:dyDescent="0.25">
      <c r="A360" t="s">
        <v>167</v>
      </c>
      <c r="F360">
        <v>0.147509</v>
      </c>
      <c r="G360">
        <v>-7.6679999999999998E-2</v>
      </c>
      <c r="H360">
        <v>40.822600000000001</v>
      </c>
      <c r="I360">
        <v>1.6108800000000001</v>
      </c>
      <c r="J360">
        <v>57.078299999999999</v>
      </c>
      <c r="K360">
        <v>0.81608999999999998</v>
      </c>
      <c r="L360">
        <v>2.6834E-2</v>
      </c>
      <c r="M360">
        <v>0.19847500000000001</v>
      </c>
      <c r="N360">
        <v>-0.11626</v>
      </c>
      <c r="O360">
        <v>0.222301</v>
      </c>
      <c r="P360">
        <v>0.22645499999999999</v>
      </c>
      <c r="Q360">
        <v>-2.503E-2</v>
      </c>
      <c r="R360">
        <v>0</v>
      </c>
      <c r="S360">
        <v>100.931</v>
      </c>
      <c r="T360">
        <v>45.2087</v>
      </c>
    </row>
    <row r="361" spans="1:20" x14ac:dyDescent="0.25">
      <c r="A361" t="s">
        <v>168</v>
      </c>
      <c r="F361">
        <v>0.148817</v>
      </c>
      <c r="G361">
        <v>0.59903899999999999</v>
      </c>
      <c r="H361">
        <v>38.213799999999999</v>
      </c>
      <c r="I361">
        <v>2.1880899999999999</v>
      </c>
      <c r="J361">
        <v>57.980899999999998</v>
      </c>
      <c r="K361">
        <v>0.70302500000000001</v>
      </c>
      <c r="L361">
        <v>8.0894999999999995E-2</v>
      </c>
      <c r="M361">
        <v>5.1552000000000001E-2</v>
      </c>
      <c r="N361">
        <v>0.58777900000000005</v>
      </c>
      <c r="O361">
        <v>-6.0339999999999998E-2</v>
      </c>
      <c r="P361">
        <v>2.4806999999999999E-2</v>
      </c>
      <c r="Q361">
        <v>0.15954199999999999</v>
      </c>
      <c r="R361">
        <v>0</v>
      </c>
      <c r="S361">
        <v>100.678</v>
      </c>
      <c r="T361">
        <v>44.667499999999997</v>
      </c>
    </row>
    <row r="362" spans="1:20" x14ac:dyDescent="0.25">
      <c r="A362" t="s">
        <v>20</v>
      </c>
      <c r="F362">
        <v>0.57222399999999995</v>
      </c>
      <c r="G362">
        <v>-7.6770000000000005E-2</v>
      </c>
      <c r="H362">
        <v>40.828000000000003</v>
      </c>
      <c r="I362">
        <v>1.80233</v>
      </c>
      <c r="J362">
        <v>54.963999999999999</v>
      </c>
      <c r="K362">
        <v>0.70677800000000002</v>
      </c>
      <c r="L362">
        <v>8.1599000000000005E-2</v>
      </c>
      <c r="M362">
        <v>-9.6869999999999998E-2</v>
      </c>
      <c r="N362">
        <v>0.118646</v>
      </c>
      <c r="O362">
        <v>5.2557E-2</v>
      </c>
      <c r="P362">
        <v>9.2496999999999996E-2</v>
      </c>
      <c r="Q362">
        <v>0.16112599999999999</v>
      </c>
      <c r="R362">
        <v>0</v>
      </c>
      <c r="S362">
        <v>99.206100000000006</v>
      </c>
      <c r="T362">
        <v>44.376899999999999</v>
      </c>
    </row>
    <row r="363" spans="1:20" x14ac:dyDescent="0.25">
      <c r="A363" t="s">
        <v>169</v>
      </c>
      <c r="F363">
        <v>-6.3820000000000002E-2</v>
      </c>
      <c r="G363">
        <v>-7.6880000000000004E-2</v>
      </c>
      <c r="H363">
        <v>39.337800000000001</v>
      </c>
      <c r="I363">
        <v>2.9710200000000002</v>
      </c>
      <c r="J363">
        <v>58.757899999999999</v>
      </c>
      <c r="K363">
        <v>0.86051900000000003</v>
      </c>
      <c r="L363">
        <v>2.5783E-2</v>
      </c>
      <c r="M363">
        <v>-9.7379999999999994E-2</v>
      </c>
      <c r="N363">
        <v>0.11761099999999999</v>
      </c>
      <c r="O363">
        <v>5.2061000000000003E-2</v>
      </c>
      <c r="P363">
        <v>9.0907000000000002E-2</v>
      </c>
      <c r="Q363">
        <v>-0.21473</v>
      </c>
      <c r="R363">
        <v>0</v>
      </c>
      <c r="S363">
        <v>101.761</v>
      </c>
      <c r="T363">
        <v>45.136299999999999</v>
      </c>
    </row>
    <row r="364" spans="1:20" x14ac:dyDescent="0.25">
      <c r="A364" t="s">
        <v>170</v>
      </c>
      <c r="F364">
        <v>0.148838</v>
      </c>
      <c r="G364">
        <v>-7.6749999999999999E-2</v>
      </c>
      <c r="H364">
        <v>43.444800000000001</v>
      </c>
      <c r="I364">
        <v>1.2208000000000001</v>
      </c>
      <c r="J364">
        <v>52.3932</v>
      </c>
      <c r="K364">
        <v>0.86988500000000002</v>
      </c>
      <c r="L364">
        <v>0.41342000000000001</v>
      </c>
      <c r="M364">
        <v>0.19259599999999999</v>
      </c>
      <c r="N364">
        <v>0.35496299999999997</v>
      </c>
      <c r="O364">
        <v>5.2738E-2</v>
      </c>
      <c r="P364">
        <v>-3.9699999999999999E-2</v>
      </c>
      <c r="Q364">
        <v>-2.555E-2</v>
      </c>
      <c r="R364">
        <v>0</v>
      </c>
      <c r="S364">
        <v>98.949299999999994</v>
      </c>
      <c r="T364">
        <v>44.754100000000001</v>
      </c>
    </row>
    <row r="365" spans="1:20" x14ac:dyDescent="0.25">
      <c r="F365">
        <v>-6.3350000000000004E-2</v>
      </c>
      <c r="G365">
        <v>-7.6780000000000001E-2</v>
      </c>
      <c r="H365">
        <v>41.313499999999998</v>
      </c>
      <c r="I365">
        <v>1.8028999999999999</v>
      </c>
      <c r="J365">
        <v>55.1496</v>
      </c>
      <c r="K365">
        <v>0.70711999999999997</v>
      </c>
      <c r="L365">
        <v>8.1703999999999999E-2</v>
      </c>
      <c r="M365">
        <v>5.0048000000000002E-2</v>
      </c>
      <c r="N365">
        <v>0.11877</v>
      </c>
      <c r="O365">
        <v>-3.8500000000000001E-3</v>
      </c>
      <c r="P365">
        <v>-4.018E-2</v>
      </c>
      <c r="Q365">
        <v>0.16134200000000001</v>
      </c>
      <c r="R365">
        <v>0</v>
      </c>
      <c r="S365">
        <v>99.200900000000004</v>
      </c>
      <c r="T365">
        <v>44.551900000000003</v>
      </c>
    </row>
    <row r="366" spans="1:20" x14ac:dyDescent="0.25">
      <c r="F366">
        <v>-6.3920000000000005E-2</v>
      </c>
      <c r="G366">
        <v>-7.6950000000000005E-2</v>
      </c>
      <c r="H366">
        <v>45.2667</v>
      </c>
      <c r="I366">
        <v>2.7757100000000001</v>
      </c>
      <c r="J366">
        <v>52.346499999999999</v>
      </c>
      <c r="K366">
        <v>0.80846899999999999</v>
      </c>
      <c r="L366">
        <v>8.0909999999999996E-2</v>
      </c>
      <c r="M366">
        <v>-9.7409999999999997E-2</v>
      </c>
      <c r="N366">
        <v>-0.1178</v>
      </c>
      <c r="O366">
        <v>-4.3E-3</v>
      </c>
      <c r="P366">
        <v>0.356124</v>
      </c>
      <c r="Q366">
        <v>-2.793E-2</v>
      </c>
      <c r="R366">
        <v>0</v>
      </c>
      <c r="S366">
        <v>101.246</v>
      </c>
      <c r="T366">
        <v>45.787999999999997</v>
      </c>
    </row>
    <row r="367" spans="1:20" x14ac:dyDescent="0.25">
      <c r="F367">
        <v>-6.4430000000000001E-2</v>
      </c>
      <c r="G367">
        <v>-7.7049999999999993E-2</v>
      </c>
      <c r="H367">
        <v>42.488500000000002</v>
      </c>
      <c r="I367">
        <v>2.7717200000000002</v>
      </c>
      <c r="J367">
        <v>52.742699999999999</v>
      </c>
      <c r="K367">
        <v>1.2816000000000001</v>
      </c>
      <c r="L367">
        <v>0.30030099999999998</v>
      </c>
      <c r="M367">
        <v>4.7210000000000002E-2</v>
      </c>
      <c r="N367">
        <v>0.35135100000000002</v>
      </c>
      <c r="O367">
        <v>-4.6299999999999996E-3</v>
      </c>
      <c r="P367">
        <v>2.3154999999999999E-2</v>
      </c>
      <c r="Q367">
        <v>-2.9569999999999999E-2</v>
      </c>
      <c r="R367">
        <v>0</v>
      </c>
      <c r="S367">
        <v>99.830799999999996</v>
      </c>
      <c r="T367">
        <v>44.716799999999999</v>
      </c>
    </row>
    <row r="368" spans="1:20" x14ac:dyDescent="0.25">
      <c r="F368">
        <v>0.14806900000000001</v>
      </c>
      <c r="G368">
        <v>-7.6689999999999994E-2</v>
      </c>
      <c r="H368">
        <v>41.9114</v>
      </c>
      <c r="I368">
        <v>2.0009899999999998</v>
      </c>
      <c r="J368">
        <v>54.846899999999998</v>
      </c>
      <c r="K368">
        <v>0.336227</v>
      </c>
      <c r="L368">
        <v>0.137466</v>
      </c>
      <c r="M368">
        <v>0.196467</v>
      </c>
      <c r="N368">
        <v>-0.11615</v>
      </c>
      <c r="O368">
        <v>-3.5300000000000002E-3</v>
      </c>
      <c r="P368">
        <v>-3.9269999999999999E-2</v>
      </c>
      <c r="Q368">
        <v>-2.4850000000000001E-2</v>
      </c>
      <c r="R368">
        <v>0</v>
      </c>
      <c r="S368">
        <v>99.316999999999993</v>
      </c>
      <c r="T368">
        <v>44.7241</v>
      </c>
    </row>
    <row r="369" spans="1:20" x14ac:dyDescent="0.25">
      <c r="F369">
        <v>-6.4149999999999999E-2</v>
      </c>
      <c r="G369">
        <v>-7.6880000000000004E-2</v>
      </c>
      <c r="H369">
        <v>41.2699</v>
      </c>
      <c r="I369">
        <v>2.3823099999999999</v>
      </c>
      <c r="J369">
        <v>56.862499999999997</v>
      </c>
      <c r="K369">
        <v>0.75507899999999994</v>
      </c>
      <c r="L369">
        <v>2.5666999999999999E-2</v>
      </c>
      <c r="M369">
        <v>4.9888000000000002E-2</v>
      </c>
      <c r="N369">
        <v>0.58745499999999995</v>
      </c>
      <c r="O369">
        <v>-6.0760000000000002E-2</v>
      </c>
      <c r="P369">
        <v>2.4407999999999999E-2</v>
      </c>
      <c r="Q369">
        <v>0.159058</v>
      </c>
      <c r="R369">
        <v>0</v>
      </c>
      <c r="S369">
        <v>101.91500000000001</v>
      </c>
      <c r="T369">
        <v>45.457900000000002</v>
      </c>
    </row>
    <row r="370" spans="1:20" x14ac:dyDescent="0.25">
      <c r="F370">
        <v>0.149535</v>
      </c>
      <c r="G370">
        <v>-7.6759999999999995E-2</v>
      </c>
      <c r="H370">
        <v>44.7333</v>
      </c>
      <c r="I370">
        <v>1.0225200000000001</v>
      </c>
      <c r="J370">
        <v>52.377699999999997</v>
      </c>
      <c r="K370">
        <v>0.65649299999999999</v>
      </c>
      <c r="L370">
        <v>0.41383399999999998</v>
      </c>
      <c r="M370">
        <v>0.91167100000000001</v>
      </c>
      <c r="N370">
        <v>-0.11637</v>
      </c>
      <c r="O370">
        <v>-6.0260000000000001E-2</v>
      </c>
      <c r="P370">
        <v>-0.10582999999999999</v>
      </c>
      <c r="Q370">
        <v>0.72389300000000001</v>
      </c>
      <c r="R370">
        <v>0</v>
      </c>
      <c r="S370">
        <v>100.63</v>
      </c>
      <c r="T370">
        <v>45.669899999999998</v>
      </c>
    </row>
    <row r="372" spans="1:20" x14ac:dyDescent="0.25">
      <c r="E372" t="s">
        <v>39</v>
      </c>
      <c r="F372">
        <f>AVERAGE(F343:F370)</f>
        <v>9.5513285714285717E-2</v>
      </c>
      <c r="G372">
        <f t="shared" ref="G372:T372" si="35">AVERAGE(G343:G370)</f>
        <v>4.4256535714285714E-2</v>
      </c>
      <c r="H372">
        <f t="shared" si="35"/>
        <v>41.77457857142857</v>
      </c>
      <c r="I372">
        <f t="shared" si="35"/>
        <v>1.9700003571428575</v>
      </c>
      <c r="J372">
        <f t="shared" si="35"/>
        <v>55.096207142857146</v>
      </c>
      <c r="K372">
        <f t="shared" si="35"/>
        <v>0.6873643928571429</v>
      </c>
      <c r="L372">
        <f t="shared" si="35"/>
        <v>0.14070378571428571</v>
      </c>
      <c r="M372">
        <f t="shared" si="35"/>
        <v>0.12719814285714287</v>
      </c>
      <c r="N372">
        <f t="shared" si="35"/>
        <v>0.18583639285714285</v>
      </c>
      <c r="O372">
        <f t="shared" si="35"/>
        <v>-9.8764999999999999E-3</v>
      </c>
      <c r="P372">
        <f t="shared" si="35"/>
        <v>4.520403571428571E-2</v>
      </c>
      <c r="Q372">
        <f t="shared" si="35"/>
        <v>3.3945750000000004E-2</v>
      </c>
      <c r="R372">
        <f t="shared" si="35"/>
        <v>0</v>
      </c>
      <c r="S372">
        <f t="shared" si="35"/>
        <v>100.19090000000001</v>
      </c>
      <c r="T372">
        <f t="shared" si="35"/>
        <v>44.990614285714287</v>
      </c>
    </row>
    <row r="373" spans="1:20" x14ac:dyDescent="0.25">
      <c r="E373" t="s">
        <v>40</v>
      </c>
      <c r="F373">
        <f>STDEV(F343:F370)/SQRT((COUNT(F343:F370)))</f>
        <v>4.0253445751052858E-2</v>
      </c>
      <c r="G373">
        <f t="shared" ref="G373:T373" si="36">STDEV(G343:G370)/SQRT((COUNT(G343:G370)))</f>
        <v>6.0925177860248064E-2</v>
      </c>
      <c r="H373">
        <f t="shared" si="36"/>
        <v>0.38019907432890909</v>
      </c>
      <c r="I373">
        <f t="shared" si="36"/>
        <v>9.8622412710052246E-2</v>
      </c>
      <c r="J373">
        <f t="shared" si="36"/>
        <v>0.37525370176180933</v>
      </c>
      <c r="K373">
        <f t="shared" si="36"/>
        <v>4.8529551138612237E-2</v>
      </c>
      <c r="L373">
        <f t="shared" si="36"/>
        <v>2.2867995471037211E-2</v>
      </c>
      <c r="M373">
        <f t="shared" si="36"/>
        <v>4.110228640249191E-2</v>
      </c>
      <c r="N373">
        <f t="shared" si="36"/>
        <v>4.3342833708429354E-2</v>
      </c>
      <c r="O373">
        <f t="shared" si="36"/>
        <v>1.2437400274094353E-2</v>
      </c>
      <c r="P373">
        <f t="shared" si="36"/>
        <v>2.4304585803682756E-2</v>
      </c>
      <c r="Q373">
        <f t="shared" si="36"/>
        <v>3.7322708828264745E-2</v>
      </c>
      <c r="R373">
        <f t="shared" si="36"/>
        <v>0</v>
      </c>
      <c r="S373">
        <f t="shared" si="36"/>
        <v>0.19735958661431033</v>
      </c>
      <c r="T373">
        <f t="shared" si="36"/>
        <v>0.10548211936470052</v>
      </c>
    </row>
    <row r="374" spans="1:20" x14ac:dyDescent="0.25">
      <c r="A374" s="2"/>
    </row>
    <row r="375" spans="1:20" x14ac:dyDescent="0.25"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topLeftCell="O1" zoomScale="80" zoomScaleNormal="80" workbookViewId="0">
      <selection activeCell="AC12" sqref="AC12"/>
    </sheetView>
  </sheetViews>
  <sheetFormatPr defaultRowHeight="15" x14ac:dyDescent="0.25"/>
  <cols>
    <col min="5" max="5" width="6.42578125" customWidth="1"/>
    <col min="6" max="6" width="10.5703125" bestFit="1" customWidth="1"/>
    <col min="7" max="7" width="10.140625" bestFit="1" customWidth="1"/>
    <col min="8" max="8" width="8.7109375" customWidth="1"/>
    <col min="9" max="9" width="9.85546875" bestFit="1" customWidth="1"/>
    <col min="10" max="10" width="8.7109375" customWidth="1"/>
    <col min="11" max="11" width="9.85546875" bestFit="1" customWidth="1"/>
    <col min="12" max="12" width="11.28515625" bestFit="1" customWidth="1"/>
    <col min="13" max="14" width="9.85546875" bestFit="1" customWidth="1"/>
    <col min="15" max="15" width="11.42578125" bestFit="1" customWidth="1"/>
    <col min="16" max="17" width="9.85546875" bestFit="1" customWidth="1"/>
    <col min="18" max="18" width="5.85546875" customWidth="1"/>
    <col min="19" max="19" width="8.7109375" customWidth="1"/>
    <col min="20" max="20" width="10.140625" bestFit="1" customWidth="1"/>
    <col min="21" max="21" width="5.85546875" customWidth="1"/>
    <col min="22" max="22" width="35.28515625" bestFit="1" customWidth="1"/>
    <col min="23" max="23" width="13.7109375" bestFit="1" customWidth="1"/>
    <col min="24" max="24" width="13" bestFit="1" customWidth="1"/>
    <col min="25" max="25" width="10.85546875" bestFit="1" customWidth="1"/>
    <col min="26" max="26" width="13" bestFit="1" customWidth="1"/>
    <col min="27" max="27" width="10" bestFit="1" customWidth="1"/>
    <col min="28" max="28" width="13" bestFit="1" customWidth="1"/>
    <col min="39" max="39" width="35.28515625" bestFit="1" customWidth="1"/>
  </cols>
  <sheetData>
    <row r="1" spans="1:52" s="1" customFormat="1" x14ac:dyDescent="0.25">
      <c r="A1" s="1" t="s">
        <v>0</v>
      </c>
      <c r="V1" s="1" t="s">
        <v>41</v>
      </c>
      <c r="AM1" s="1" t="s">
        <v>218</v>
      </c>
    </row>
    <row r="2" spans="1:52" x14ac:dyDescent="0.25"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3" t="s">
        <v>31</v>
      </c>
      <c r="AE2" s="3" t="s">
        <v>32</v>
      </c>
      <c r="AF2" s="3" t="s">
        <v>33</v>
      </c>
      <c r="AG2" s="3" t="s">
        <v>34</v>
      </c>
      <c r="AH2" s="3" t="s">
        <v>35</v>
      </c>
      <c r="AI2" s="3" t="s">
        <v>36</v>
      </c>
      <c r="AJ2" s="3" t="s">
        <v>37</v>
      </c>
      <c r="AK2" s="3" t="s">
        <v>38</v>
      </c>
      <c r="AN2" s="3" t="s">
        <v>24</v>
      </c>
      <c r="AO2" s="3" t="s">
        <v>25</v>
      </c>
      <c r="AP2" s="3" t="s">
        <v>26</v>
      </c>
      <c r="AQ2" s="3" t="s">
        <v>27</v>
      </c>
      <c r="AR2" s="3" t="s">
        <v>28</v>
      </c>
      <c r="AS2" s="3" t="s">
        <v>29</v>
      </c>
      <c r="AT2" s="3" t="s">
        <v>30</v>
      </c>
      <c r="AU2" s="3" t="s">
        <v>31</v>
      </c>
      <c r="AV2" s="3" t="s">
        <v>32</v>
      </c>
      <c r="AW2" s="3" t="s">
        <v>33</v>
      </c>
      <c r="AX2" s="3" t="s">
        <v>34</v>
      </c>
      <c r="AY2" s="3" t="s">
        <v>35</v>
      </c>
      <c r="AZ2" s="3" t="s">
        <v>37</v>
      </c>
    </row>
    <row r="3" spans="1:52" x14ac:dyDescent="0.25">
      <c r="V3" s="2" t="s">
        <v>201</v>
      </c>
      <c r="W3">
        <v>-2.0183E-2</v>
      </c>
      <c r="X3">
        <v>-8.1171500000000001E-3</v>
      </c>
      <c r="Y3">
        <v>58.912034999999989</v>
      </c>
      <c r="Z3">
        <v>1.4063722000000001</v>
      </c>
      <c r="AA3">
        <v>37.841909999999999</v>
      </c>
      <c r="AB3">
        <v>0.73580575000000015</v>
      </c>
      <c r="AC3">
        <v>0.38388170000000005</v>
      </c>
      <c r="AD3">
        <v>0.76473934999999993</v>
      </c>
      <c r="AE3">
        <v>9.5134799999999992E-2</v>
      </c>
      <c r="AF3">
        <v>4.6535999999999991E-3</v>
      </c>
      <c r="AG3">
        <v>9.9301100000000003E-2</v>
      </c>
      <c r="AH3">
        <v>5.7593500000000006E-2</v>
      </c>
      <c r="AI3">
        <v>0</v>
      </c>
      <c r="AJ3">
        <v>100.27311499999999</v>
      </c>
      <c r="AK3">
        <v>47.476644999999998</v>
      </c>
      <c r="AM3" s="2" t="s">
        <v>201</v>
      </c>
      <c r="AN3" t="s">
        <v>183</v>
      </c>
      <c r="AO3" t="s">
        <v>183</v>
      </c>
      <c r="AP3">
        <v>58.912034999999989</v>
      </c>
      <c r="AQ3">
        <v>1.4063722000000001</v>
      </c>
      <c r="AR3">
        <v>37.841909999999999</v>
      </c>
      <c r="AS3">
        <v>0.73580575000000015</v>
      </c>
      <c r="AT3" t="s">
        <v>183</v>
      </c>
      <c r="AU3">
        <v>0.76473934999999993</v>
      </c>
      <c r="AV3" t="s">
        <v>183</v>
      </c>
      <c r="AW3" t="s">
        <v>183</v>
      </c>
      <c r="AX3" t="s">
        <v>183</v>
      </c>
      <c r="AY3" t="s">
        <v>183</v>
      </c>
      <c r="AZ3">
        <v>99.660862299999977</v>
      </c>
    </row>
    <row r="4" spans="1:52" x14ac:dyDescent="0.25">
      <c r="A4" s="2" t="s">
        <v>201</v>
      </c>
      <c r="F4" s="3" t="s">
        <v>24</v>
      </c>
      <c r="G4" s="3" t="s">
        <v>25</v>
      </c>
      <c r="H4" s="3" t="s">
        <v>26</v>
      </c>
      <c r="I4" s="3" t="s">
        <v>27</v>
      </c>
      <c r="J4" s="3" t="s">
        <v>28</v>
      </c>
      <c r="K4" s="3" t="s">
        <v>29</v>
      </c>
      <c r="L4" s="3" t="s">
        <v>30</v>
      </c>
      <c r="M4" s="3" t="s">
        <v>31</v>
      </c>
      <c r="N4" s="3" t="s">
        <v>32</v>
      </c>
      <c r="O4" s="3" t="s">
        <v>33</v>
      </c>
      <c r="P4" s="3" t="s">
        <v>34</v>
      </c>
      <c r="Q4" s="3" t="s">
        <v>35</v>
      </c>
      <c r="R4" s="3" t="s">
        <v>36</v>
      </c>
      <c r="S4" s="3" t="s">
        <v>37</v>
      </c>
      <c r="T4" s="3" t="s">
        <v>38</v>
      </c>
      <c r="V4" s="2" t="s">
        <v>202</v>
      </c>
      <c r="W4">
        <v>-9.1866666666666676E-3</v>
      </c>
      <c r="X4">
        <v>3.7514583333333344E-2</v>
      </c>
      <c r="Y4">
        <v>58.943675000000006</v>
      </c>
      <c r="Z4">
        <v>1.2542456666666666</v>
      </c>
      <c r="AA4">
        <v>37.579000000000008</v>
      </c>
      <c r="AB4">
        <v>0.7279625833333333</v>
      </c>
      <c r="AC4">
        <v>0.31303866666666663</v>
      </c>
      <c r="AD4">
        <v>0.7205035833333332</v>
      </c>
      <c r="AE4">
        <v>0.11916433333333333</v>
      </c>
      <c r="AF4">
        <v>1.9845249999999991E-2</v>
      </c>
      <c r="AG4">
        <v>0.13744424999999999</v>
      </c>
      <c r="AH4">
        <v>2.0597999999999995E-2</v>
      </c>
      <c r="AI4">
        <v>0</v>
      </c>
      <c r="AJ4">
        <v>99.863733333333343</v>
      </c>
      <c r="AK4">
        <v>47.355674999999991</v>
      </c>
      <c r="AM4" s="2" t="s">
        <v>202</v>
      </c>
      <c r="AN4" t="s">
        <v>183</v>
      </c>
      <c r="AO4" t="s">
        <v>183</v>
      </c>
      <c r="AP4">
        <v>58.943675000000006</v>
      </c>
      <c r="AQ4">
        <v>1.2542456666666666</v>
      </c>
      <c r="AR4">
        <v>37.579000000000008</v>
      </c>
      <c r="AS4">
        <v>0.7279625833333333</v>
      </c>
      <c r="AT4" t="s">
        <v>183</v>
      </c>
      <c r="AU4">
        <v>0.7205035833333332</v>
      </c>
      <c r="AV4" t="s">
        <v>183</v>
      </c>
      <c r="AW4" t="s">
        <v>183</v>
      </c>
      <c r="AX4" t="s">
        <v>183</v>
      </c>
      <c r="AY4" t="s">
        <v>183</v>
      </c>
      <c r="AZ4">
        <v>99.22538683333336</v>
      </c>
    </row>
    <row r="5" spans="1:52" x14ac:dyDescent="0.25">
      <c r="A5" t="s">
        <v>3</v>
      </c>
      <c r="F5">
        <v>-6.3649999999999998E-2</v>
      </c>
      <c r="G5">
        <v>-7.6850000000000002E-2</v>
      </c>
      <c r="H5">
        <v>60.114100000000001</v>
      </c>
      <c r="I5">
        <v>1.4180900000000001</v>
      </c>
      <c r="J5">
        <v>39.107999999999997</v>
      </c>
      <c r="K5">
        <v>0.39050499999999999</v>
      </c>
      <c r="L5">
        <v>0.13800599999999999</v>
      </c>
      <c r="M5">
        <v>0.30259900000000001</v>
      </c>
      <c r="N5">
        <v>0.11952599999999999</v>
      </c>
      <c r="O5">
        <v>5.3247999999999997E-2</v>
      </c>
      <c r="P5">
        <v>-3.952E-2</v>
      </c>
      <c r="Q5">
        <v>-2.547E-2</v>
      </c>
      <c r="R5">
        <v>0</v>
      </c>
      <c r="S5">
        <v>101.43899999999999</v>
      </c>
      <c r="T5">
        <v>48.115699999999997</v>
      </c>
    </row>
    <row r="6" spans="1:52" x14ac:dyDescent="0.25">
      <c r="A6" t="s">
        <v>184</v>
      </c>
      <c r="F6">
        <v>-6.3890000000000002E-2</v>
      </c>
      <c r="G6">
        <v>-7.6939999999999995E-2</v>
      </c>
      <c r="H6">
        <v>59.151800000000001</v>
      </c>
      <c r="I6">
        <v>1.6123000000000001</v>
      </c>
      <c r="J6">
        <v>38.177199999999999</v>
      </c>
      <c r="K6">
        <v>0.86922100000000002</v>
      </c>
      <c r="L6">
        <v>0.52532400000000001</v>
      </c>
      <c r="M6">
        <v>0.69915400000000005</v>
      </c>
      <c r="N6">
        <v>-0.11727</v>
      </c>
      <c r="O6">
        <v>-6.0560000000000003E-2</v>
      </c>
      <c r="P6">
        <v>-4.0469999999999999E-2</v>
      </c>
      <c r="Q6">
        <v>-2.657E-2</v>
      </c>
      <c r="R6">
        <v>0</v>
      </c>
      <c r="S6">
        <v>100.649</v>
      </c>
      <c r="T6">
        <v>47.651800000000001</v>
      </c>
      <c r="W6" s="3" t="s">
        <v>24</v>
      </c>
      <c r="X6" s="3" t="s">
        <v>25</v>
      </c>
      <c r="Y6" s="3" t="s">
        <v>26</v>
      </c>
      <c r="Z6" s="3" t="s">
        <v>27</v>
      </c>
      <c r="AA6" s="3" t="s">
        <v>28</v>
      </c>
      <c r="AB6" s="3" t="s">
        <v>29</v>
      </c>
      <c r="AC6" s="3" t="s">
        <v>30</v>
      </c>
      <c r="AD6" s="3" t="s">
        <v>31</v>
      </c>
      <c r="AE6" s="3" t="s">
        <v>32</v>
      </c>
      <c r="AF6" s="3" t="s">
        <v>33</v>
      </c>
      <c r="AG6" s="3" t="s">
        <v>34</v>
      </c>
      <c r="AH6" s="3" t="s">
        <v>35</v>
      </c>
      <c r="AI6" s="3" t="s">
        <v>37</v>
      </c>
    </row>
    <row r="7" spans="1:52" x14ac:dyDescent="0.25">
      <c r="A7" t="s">
        <v>185</v>
      </c>
      <c r="F7">
        <v>-6.3850000000000004E-2</v>
      </c>
      <c r="G7">
        <v>-7.6789999999999997E-2</v>
      </c>
      <c r="H7">
        <v>57.6524</v>
      </c>
      <c r="I7">
        <v>1.61032</v>
      </c>
      <c r="J7">
        <v>38.693899999999999</v>
      </c>
      <c r="K7">
        <v>0.81503199999999998</v>
      </c>
      <c r="L7">
        <v>0.19278500000000001</v>
      </c>
      <c r="M7">
        <v>1.2359100000000001</v>
      </c>
      <c r="N7">
        <v>-0.11727</v>
      </c>
      <c r="O7">
        <v>5.2863E-2</v>
      </c>
      <c r="P7">
        <v>-4.054E-2</v>
      </c>
      <c r="Q7">
        <v>0.16081200000000001</v>
      </c>
      <c r="R7">
        <v>0</v>
      </c>
      <c r="S7">
        <v>100.116</v>
      </c>
      <c r="T7">
        <v>47.258200000000002</v>
      </c>
      <c r="V7" s="2" t="s">
        <v>201</v>
      </c>
      <c r="W7">
        <v>-2.0183E-2</v>
      </c>
      <c r="X7">
        <v>-8.1171500000000001E-3</v>
      </c>
      <c r="Y7">
        <v>58.912034999999989</v>
      </c>
      <c r="Z7">
        <v>1.4063722000000001</v>
      </c>
      <c r="AA7">
        <v>37.841909999999999</v>
      </c>
      <c r="AB7">
        <v>0.73580575000000015</v>
      </c>
      <c r="AC7">
        <v>0.38388170000000005</v>
      </c>
      <c r="AD7">
        <v>0.76473934999999993</v>
      </c>
      <c r="AE7">
        <v>9.5134799999999992E-2</v>
      </c>
      <c r="AF7">
        <v>4.6535999999999991E-3</v>
      </c>
      <c r="AG7">
        <v>9.9301100000000003E-2</v>
      </c>
      <c r="AH7">
        <v>5.7593500000000006E-2</v>
      </c>
      <c r="AI7">
        <v>100.27311499999999</v>
      </c>
    </row>
    <row r="8" spans="1:52" x14ac:dyDescent="0.25">
      <c r="A8" t="s">
        <v>6</v>
      </c>
      <c r="F8">
        <v>0.15495800000000001</v>
      </c>
      <c r="G8">
        <v>-7.6829999999999996E-2</v>
      </c>
      <c r="H8">
        <v>59.451599999999999</v>
      </c>
      <c r="I8">
        <v>1.80636</v>
      </c>
      <c r="J8">
        <v>35.977699999999999</v>
      </c>
      <c r="K8">
        <v>0.65437699999999999</v>
      </c>
      <c r="L8">
        <v>0.58047099999999996</v>
      </c>
      <c r="M8">
        <v>1.60947</v>
      </c>
      <c r="N8">
        <v>-0.11723</v>
      </c>
      <c r="O8">
        <v>0.109351</v>
      </c>
      <c r="P8">
        <v>9.2293E-2</v>
      </c>
      <c r="Q8">
        <v>-2.7210000000000002E-2</v>
      </c>
      <c r="R8">
        <v>0</v>
      </c>
      <c r="S8">
        <v>100.215</v>
      </c>
      <c r="T8">
        <v>47.496499999999997</v>
      </c>
      <c r="V8" s="2" t="s">
        <v>202</v>
      </c>
      <c r="W8">
        <v>-9.1866666666666676E-3</v>
      </c>
      <c r="X8">
        <v>3.7514583333333344E-2</v>
      </c>
      <c r="Y8">
        <v>58.943675000000006</v>
      </c>
      <c r="Z8">
        <v>1.2542456666666666</v>
      </c>
      <c r="AA8">
        <v>37.579000000000008</v>
      </c>
      <c r="AB8">
        <v>0.7279625833333333</v>
      </c>
      <c r="AC8">
        <v>0.31303866666666663</v>
      </c>
      <c r="AD8">
        <v>0.7205035833333332</v>
      </c>
      <c r="AE8">
        <v>0.11916433333333333</v>
      </c>
      <c r="AF8">
        <v>1.9845249999999991E-2</v>
      </c>
      <c r="AG8">
        <v>0.13744424999999999</v>
      </c>
      <c r="AH8">
        <v>2.0597999999999995E-2</v>
      </c>
      <c r="AI8">
        <v>99.863733333333343</v>
      </c>
    </row>
    <row r="9" spans="1:52" x14ac:dyDescent="0.25">
      <c r="A9" t="s">
        <v>23</v>
      </c>
      <c r="F9">
        <v>-6.4119999999999996E-2</v>
      </c>
      <c r="G9">
        <v>-7.6840000000000006E-2</v>
      </c>
      <c r="H9">
        <v>59.072200000000002</v>
      </c>
      <c r="I9">
        <v>1.22041</v>
      </c>
      <c r="J9">
        <v>38.112200000000001</v>
      </c>
      <c r="K9">
        <v>0.65494200000000002</v>
      </c>
      <c r="L9">
        <v>0.35837400000000003</v>
      </c>
      <c r="M9">
        <v>0.30138300000000001</v>
      </c>
      <c r="N9">
        <v>0.82607799999999998</v>
      </c>
      <c r="O9">
        <v>-6.0650000000000003E-2</v>
      </c>
      <c r="P9">
        <v>0.15848899999999999</v>
      </c>
      <c r="Q9">
        <v>-2.7349999999999999E-2</v>
      </c>
      <c r="R9">
        <v>0</v>
      </c>
      <c r="S9">
        <v>100.47499999999999</v>
      </c>
      <c r="T9">
        <v>47.4861</v>
      </c>
    </row>
    <row r="10" spans="1:52" x14ac:dyDescent="0.25">
      <c r="A10" t="s">
        <v>186</v>
      </c>
      <c r="F10">
        <v>-6.3850000000000004E-2</v>
      </c>
      <c r="G10">
        <v>-7.689E-2</v>
      </c>
      <c r="H10">
        <v>56.567799999999998</v>
      </c>
      <c r="I10">
        <v>1.0267500000000001</v>
      </c>
      <c r="J10">
        <v>38.8444</v>
      </c>
      <c r="K10">
        <v>0.44359399999999999</v>
      </c>
      <c r="L10">
        <v>0.80214700000000005</v>
      </c>
      <c r="M10">
        <v>0.97145899999999996</v>
      </c>
      <c r="N10">
        <v>0.35526200000000002</v>
      </c>
      <c r="O10">
        <v>-6.0420000000000001E-2</v>
      </c>
      <c r="P10">
        <v>0.29327799999999998</v>
      </c>
      <c r="Q10">
        <v>-2.6200000000000001E-2</v>
      </c>
      <c r="R10">
        <v>0</v>
      </c>
      <c r="S10">
        <v>99.077299999999994</v>
      </c>
      <c r="T10">
        <v>46.723300000000002</v>
      </c>
      <c r="V10" s="2" t="s">
        <v>219</v>
      </c>
    </row>
    <row r="11" spans="1:52" x14ac:dyDescent="0.25">
      <c r="F11">
        <v>-6.3960000000000003E-2</v>
      </c>
      <c r="G11">
        <v>-7.6960000000000001E-2</v>
      </c>
      <c r="H11">
        <v>60.335799999999999</v>
      </c>
      <c r="I11">
        <v>1.61307</v>
      </c>
      <c r="J11">
        <v>37.17</v>
      </c>
      <c r="K11">
        <v>1.02894</v>
      </c>
      <c r="L11">
        <v>0.46979500000000002</v>
      </c>
      <c r="M11">
        <v>0.82498099999999996</v>
      </c>
      <c r="N11">
        <v>0.118572</v>
      </c>
      <c r="O11">
        <v>0.109447</v>
      </c>
      <c r="P11">
        <v>-0.10736</v>
      </c>
      <c r="Q11">
        <v>-0.21446999999999999</v>
      </c>
      <c r="R11">
        <v>0</v>
      </c>
      <c r="S11">
        <v>101.208</v>
      </c>
      <c r="T11">
        <v>47.991599999999998</v>
      </c>
      <c r="V11" s="2"/>
      <c r="W11" s="3" t="s">
        <v>171</v>
      </c>
      <c r="X11" s="3" t="s">
        <v>172</v>
      </c>
      <c r="Y11" s="3"/>
      <c r="Z11" s="3"/>
      <c r="AA11" s="3"/>
      <c r="AB11" s="3" t="s">
        <v>173</v>
      </c>
      <c r="AC11" s="3" t="s">
        <v>174</v>
      </c>
      <c r="AD11" s="3" t="s">
        <v>175</v>
      </c>
      <c r="AE11" s="3" t="s">
        <v>176</v>
      </c>
      <c r="AF11" s="3" t="s">
        <v>177</v>
      </c>
      <c r="AG11" s="3" t="s">
        <v>178</v>
      </c>
      <c r="AH11" s="3" t="s">
        <v>179</v>
      </c>
    </row>
    <row r="12" spans="1:52" x14ac:dyDescent="0.25">
      <c r="A12" t="s">
        <v>187</v>
      </c>
      <c r="F12">
        <v>-6.3339999999999994E-2</v>
      </c>
      <c r="G12">
        <v>0.61292100000000005</v>
      </c>
      <c r="H12">
        <v>61.379600000000003</v>
      </c>
      <c r="I12">
        <v>1.22576</v>
      </c>
      <c r="J12">
        <v>35.307000000000002</v>
      </c>
      <c r="K12">
        <v>0.33930500000000002</v>
      </c>
      <c r="L12">
        <v>0.13866200000000001</v>
      </c>
      <c r="M12">
        <v>0.68646700000000005</v>
      </c>
      <c r="N12">
        <v>-0.11594</v>
      </c>
      <c r="O12">
        <v>-5.9990000000000002E-2</v>
      </c>
      <c r="P12">
        <v>2.8164000000000002E-2</v>
      </c>
      <c r="Q12">
        <v>-0.21203</v>
      </c>
      <c r="R12">
        <v>0</v>
      </c>
      <c r="S12">
        <v>99.266499999999994</v>
      </c>
      <c r="T12">
        <v>47.706299999999999</v>
      </c>
      <c r="V12" s="2" t="s">
        <v>220</v>
      </c>
      <c r="W12">
        <v>0.40500000000000003</v>
      </c>
      <c r="X12">
        <v>0.2</v>
      </c>
      <c r="AB12">
        <v>0.159</v>
      </c>
      <c r="AC12">
        <v>0.998</v>
      </c>
      <c r="AD12">
        <v>0.123</v>
      </c>
      <c r="AE12">
        <v>0.26400000000000001</v>
      </c>
      <c r="AF12">
        <v>0.26</v>
      </c>
      <c r="AG12">
        <v>0.13100000000000001</v>
      </c>
      <c r="AH12">
        <v>0.316</v>
      </c>
    </row>
    <row r="13" spans="1:52" x14ac:dyDescent="0.25">
      <c r="A13" t="s">
        <v>188</v>
      </c>
      <c r="F13">
        <v>-6.4079999999999998E-2</v>
      </c>
      <c r="G13">
        <v>-7.6960000000000001E-2</v>
      </c>
      <c r="H13">
        <v>57.752000000000002</v>
      </c>
      <c r="I13">
        <v>1.2201</v>
      </c>
      <c r="J13">
        <v>38.9649</v>
      </c>
      <c r="K13">
        <v>0.762297</v>
      </c>
      <c r="L13">
        <v>0.46967999999999999</v>
      </c>
      <c r="M13">
        <v>0.303983</v>
      </c>
      <c r="N13">
        <v>0.35436200000000001</v>
      </c>
      <c r="O13">
        <v>5.2745E-2</v>
      </c>
      <c r="P13">
        <v>-0.10757</v>
      </c>
      <c r="Q13">
        <v>0.16051499999999999</v>
      </c>
      <c r="R13">
        <v>0</v>
      </c>
      <c r="S13">
        <v>99.792000000000002</v>
      </c>
      <c r="T13">
        <v>47.034799999999997</v>
      </c>
      <c r="V13" s="2"/>
    </row>
    <row r="14" spans="1:52" x14ac:dyDescent="0.25">
      <c r="A14" t="s">
        <v>189</v>
      </c>
      <c r="F14">
        <v>0.15607599999999999</v>
      </c>
      <c r="G14">
        <v>-7.7149999999999996E-2</v>
      </c>
      <c r="H14">
        <v>56.051099999999998</v>
      </c>
      <c r="I14">
        <v>1.796</v>
      </c>
      <c r="J14">
        <v>37.921700000000001</v>
      </c>
      <c r="K14">
        <v>0.86185999999999996</v>
      </c>
      <c r="L14">
        <v>0.356879</v>
      </c>
      <c r="M14">
        <v>1.3715200000000001</v>
      </c>
      <c r="N14">
        <v>0.11638999999999999</v>
      </c>
      <c r="O14">
        <v>5.1944999999999998E-2</v>
      </c>
      <c r="P14">
        <v>0.288993</v>
      </c>
      <c r="Q14">
        <v>0.71885500000000002</v>
      </c>
      <c r="R14">
        <v>0</v>
      </c>
      <c r="S14">
        <v>99.614099999999993</v>
      </c>
      <c r="T14">
        <v>46.626199999999997</v>
      </c>
      <c r="V14" s="3" t="s">
        <v>180</v>
      </c>
      <c r="W14" s="5">
        <v>1.34798</v>
      </c>
      <c r="X14" s="5">
        <v>2.2914099999999999</v>
      </c>
      <c r="Y14" s="5"/>
      <c r="Z14" s="5"/>
      <c r="AA14" s="5"/>
      <c r="AB14" s="5">
        <v>1.46157</v>
      </c>
      <c r="AC14" s="5">
        <v>1.3992</v>
      </c>
      <c r="AD14" s="5">
        <v>1.88948</v>
      </c>
      <c r="AE14" s="5">
        <v>1.2912399999999999</v>
      </c>
      <c r="AF14" s="5">
        <v>1.20459</v>
      </c>
      <c r="AG14" s="5">
        <v>1.6680600000000001</v>
      </c>
      <c r="AH14" s="5">
        <v>1.2725299999999999</v>
      </c>
    </row>
    <row r="15" spans="1:52" x14ac:dyDescent="0.25">
      <c r="A15" t="s">
        <v>190</v>
      </c>
      <c r="F15">
        <v>-6.3719999999999999E-2</v>
      </c>
      <c r="G15">
        <v>-7.6859999999999998E-2</v>
      </c>
      <c r="H15">
        <v>58.081099999999999</v>
      </c>
      <c r="I15">
        <v>1.2224200000000001</v>
      </c>
      <c r="J15">
        <v>39.614800000000002</v>
      </c>
      <c r="K15">
        <v>0.710982</v>
      </c>
      <c r="L15">
        <v>0.19314200000000001</v>
      </c>
      <c r="M15">
        <v>0.57176499999999997</v>
      </c>
      <c r="N15">
        <v>0.119294</v>
      </c>
      <c r="O15">
        <v>5.3081000000000003E-2</v>
      </c>
      <c r="P15">
        <v>0.16003600000000001</v>
      </c>
      <c r="Q15">
        <v>-2.58E-2</v>
      </c>
      <c r="R15">
        <v>0</v>
      </c>
      <c r="S15">
        <v>100.56</v>
      </c>
      <c r="T15">
        <v>47.514000000000003</v>
      </c>
    </row>
    <row r="16" spans="1:52" x14ac:dyDescent="0.25">
      <c r="A16" t="s">
        <v>191</v>
      </c>
      <c r="F16">
        <v>-6.4189999999999997E-2</v>
      </c>
      <c r="G16">
        <v>-7.6990000000000003E-2</v>
      </c>
      <c r="H16">
        <v>60.1783</v>
      </c>
      <c r="I16">
        <v>1.2189099999999999</v>
      </c>
      <c r="J16">
        <v>37.394100000000002</v>
      </c>
      <c r="K16">
        <v>0.97523199999999999</v>
      </c>
      <c r="L16">
        <v>0.30312800000000001</v>
      </c>
      <c r="M16">
        <v>0.69543200000000005</v>
      </c>
      <c r="N16">
        <v>0.11813800000000001</v>
      </c>
      <c r="O16">
        <v>-6.0720000000000003E-2</v>
      </c>
      <c r="P16">
        <v>0.225081</v>
      </c>
      <c r="Q16">
        <v>0.34746300000000002</v>
      </c>
      <c r="R16">
        <v>0</v>
      </c>
      <c r="S16">
        <v>101.254</v>
      </c>
      <c r="T16">
        <v>48.007800000000003</v>
      </c>
      <c r="W16" s="3" t="s">
        <v>24</v>
      </c>
      <c r="X16" s="3" t="s">
        <v>25</v>
      </c>
      <c r="AB16" s="3" t="s">
        <v>29</v>
      </c>
      <c r="AC16" s="3" t="s">
        <v>30</v>
      </c>
      <c r="AD16" s="3" t="s">
        <v>31</v>
      </c>
      <c r="AE16" s="3" t="s">
        <v>32</v>
      </c>
      <c r="AF16" s="3" t="s">
        <v>33</v>
      </c>
      <c r="AG16" s="3" t="s">
        <v>34</v>
      </c>
      <c r="AH16" s="3" t="s">
        <v>35</v>
      </c>
    </row>
    <row r="17" spans="1:35" x14ac:dyDescent="0.25">
      <c r="A17" t="s">
        <v>192</v>
      </c>
      <c r="F17">
        <v>-6.4390000000000003E-2</v>
      </c>
      <c r="G17">
        <v>-7.707E-2</v>
      </c>
      <c r="H17">
        <v>58.572299999999998</v>
      </c>
      <c r="I17">
        <v>1.6057999999999999</v>
      </c>
      <c r="J17">
        <v>37.878599999999999</v>
      </c>
      <c r="K17">
        <v>0.86551</v>
      </c>
      <c r="L17">
        <v>0.46844799999999998</v>
      </c>
      <c r="M17">
        <v>0.56708899999999995</v>
      </c>
      <c r="N17">
        <v>-0.11816</v>
      </c>
      <c r="O17">
        <v>-6.0920000000000002E-2</v>
      </c>
      <c r="P17">
        <v>0.35721900000000001</v>
      </c>
      <c r="Q17">
        <v>0.53359000000000001</v>
      </c>
      <c r="R17">
        <v>0</v>
      </c>
      <c r="S17">
        <v>100.52800000000001</v>
      </c>
      <c r="T17">
        <v>47.422400000000003</v>
      </c>
      <c r="V17" s="2" t="s">
        <v>220</v>
      </c>
      <c r="W17" s="6">
        <f>W12*W14</f>
        <v>0.54593190000000003</v>
      </c>
      <c r="X17" s="6">
        <f t="shared" ref="X17:AH17" si="0">X12*X14</f>
        <v>0.45828200000000002</v>
      </c>
      <c r="Y17" s="6"/>
      <c r="Z17" s="6"/>
      <c r="AA17" s="6"/>
      <c r="AB17" s="6">
        <f>AB12*AB14</f>
        <v>0.23238963000000001</v>
      </c>
      <c r="AC17" s="6">
        <f t="shared" si="0"/>
        <v>1.3964015999999999</v>
      </c>
      <c r="AD17" s="6">
        <f t="shared" si="0"/>
        <v>0.23240604000000001</v>
      </c>
      <c r="AE17" s="6">
        <f t="shared" si="0"/>
        <v>0.34088736000000003</v>
      </c>
      <c r="AF17" s="6">
        <f t="shared" si="0"/>
        <v>0.31319340000000001</v>
      </c>
      <c r="AG17" s="6">
        <f t="shared" si="0"/>
        <v>0.21851586000000003</v>
      </c>
      <c r="AH17" s="6">
        <f t="shared" si="0"/>
        <v>0.40211947999999997</v>
      </c>
    </row>
    <row r="18" spans="1:35" x14ac:dyDescent="0.25">
      <c r="A18" t="s">
        <v>193</v>
      </c>
      <c r="F18">
        <v>-6.4100000000000004E-2</v>
      </c>
      <c r="G18">
        <v>-7.6929999999999998E-2</v>
      </c>
      <c r="H18">
        <v>58.460700000000003</v>
      </c>
      <c r="I18">
        <v>1.61215</v>
      </c>
      <c r="J18">
        <v>38.167000000000002</v>
      </c>
      <c r="K18">
        <v>0.76240399999999997</v>
      </c>
      <c r="L18">
        <v>0.35904799999999998</v>
      </c>
      <c r="M18">
        <v>0.56763200000000003</v>
      </c>
      <c r="N18">
        <v>-0.1173</v>
      </c>
      <c r="O18">
        <v>5.2864000000000001E-2</v>
      </c>
      <c r="P18">
        <v>0.15937100000000001</v>
      </c>
      <c r="Q18">
        <v>-2.6589999999999999E-2</v>
      </c>
      <c r="R18">
        <v>0</v>
      </c>
      <c r="S18">
        <v>99.856300000000005</v>
      </c>
      <c r="T18">
        <v>47.235900000000001</v>
      </c>
      <c r="V18" s="2"/>
    </row>
    <row r="19" spans="1:35" x14ac:dyDescent="0.25">
      <c r="A19" t="s">
        <v>194</v>
      </c>
      <c r="F19">
        <v>-6.3729999999999995E-2</v>
      </c>
      <c r="G19">
        <v>-7.6810000000000003E-2</v>
      </c>
      <c r="H19">
        <v>56.229700000000001</v>
      </c>
      <c r="I19">
        <v>0.83224399999999998</v>
      </c>
      <c r="J19">
        <v>39.1509</v>
      </c>
      <c r="K19">
        <v>0.71241299999999996</v>
      </c>
      <c r="L19">
        <v>0.359568</v>
      </c>
      <c r="M19">
        <v>1.24132</v>
      </c>
      <c r="N19">
        <v>0.35578500000000002</v>
      </c>
      <c r="O19">
        <v>-6.0260000000000001E-2</v>
      </c>
      <c r="P19">
        <v>2.7119000000000001E-2</v>
      </c>
      <c r="Q19">
        <v>-2.5350000000000001E-2</v>
      </c>
      <c r="R19">
        <v>0</v>
      </c>
      <c r="S19">
        <v>98.682900000000004</v>
      </c>
      <c r="T19">
        <v>46.601100000000002</v>
      </c>
      <c r="V19" s="2"/>
      <c r="W19" s="3" t="s">
        <v>24</v>
      </c>
      <c r="X19" s="3" t="s">
        <v>25</v>
      </c>
      <c r="Y19" s="3" t="s">
        <v>26</v>
      </c>
      <c r="Z19" s="3" t="s">
        <v>27</v>
      </c>
      <c r="AA19" s="3" t="s">
        <v>28</v>
      </c>
      <c r="AB19" s="3" t="s">
        <v>29</v>
      </c>
      <c r="AC19" s="3" t="s">
        <v>30</v>
      </c>
      <c r="AD19" s="3" t="s">
        <v>31</v>
      </c>
      <c r="AE19" s="3" t="s">
        <v>32</v>
      </c>
      <c r="AF19" s="3" t="s">
        <v>33</v>
      </c>
      <c r="AG19" s="3" t="s">
        <v>34</v>
      </c>
      <c r="AH19" s="3" t="s">
        <v>35</v>
      </c>
      <c r="AI19" s="3" t="s">
        <v>37</v>
      </c>
    </row>
    <row r="20" spans="1:35" x14ac:dyDescent="0.25">
      <c r="A20" t="s">
        <v>195</v>
      </c>
      <c r="F20">
        <v>0.153839</v>
      </c>
      <c r="G20">
        <v>-7.6859999999999998E-2</v>
      </c>
      <c r="H20">
        <v>59.005200000000002</v>
      </c>
      <c r="I20">
        <v>1.4186000000000001</v>
      </c>
      <c r="J20">
        <v>37.908700000000003</v>
      </c>
      <c r="K20">
        <v>0.44347399999999998</v>
      </c>
      <c r="L20">
        <v>0.13769200000000001</v>
      </c>
      <c r="M20">
        <v>0.56679000000000002</v>
      </c>
      <c r="N20">
        <v>0.35558499999999998</v>
      </c>
      <c r="O20">
        <v>-6.0350000000000001E-2</v>
      </c>
      <c r="P20">
        <v>0.22666600000000001</v>
      </c>
      <c r="Q20">
        <v>-0.21337</v>
      </c>
      <c r="R20">
        <v>0</v>
      </c>
      <c r="S20">
        <v>99.866</v>
      </c>
      <c r="T20">
        <v>47.346600000000002</v>
      </c>
      <c r="V20" s="2" t="s">
        <v>201</v>
      </c>
      <c r="W20" t="str">
        <f>IF(W7&lt;W$17,"Below Detection",W7)</f>
        <v>Below Detection</v>
      </c>
      <c r="X20" t="str">
        <f>IF(X7&lt;X$17,"Below Detection",X7)</f>
        <v>Below Detection</v>
      </c>
      <c r="Y20">
        <v>58.912034999999989</v>
      </c>
      <c r="Z20">
        <v>1.4063722000000001</v>
      </c>
      <c r="AA20">
        <v>37.841909999999999</v>
      </c>
      <c r="AB20">
        <f t="shared" ref="AB20:AH20" si="1">IF(AB7&lt;AB$17,"Below Detection",AB7)</f>
        <v>0.73580575000000015</v>
      </c>
      <c r="AC20" t="str">
        <f t="shared" si="1"/>
        <v>Below Detection</v>
      </c>
      <c r="AD20">
        <f t="shared" si="1"/>
        <v>0.76473934999999993</v>
      </c>
      <c r="AE20" t="str">
        <f t="shared" si="1"/>
        <v>Below Detection</v>
      </c>
      <c r="AF20" t="str">
        <f t="shared" si="1"/>
        <v>Below Detection</v>
      </c>
      <c r="AG20" t="str">
        <f t="shared" si="1"/>
        <v>Below Detection</v>
      </c>
      <c r="AH20" t="str">
        <f t="shared" si="1"/>
        <v>Below Detection</v>
      </c>
      <c r="AI20">
        <f>SUM(W20:AH20)</f>
        <v>99.660862299999977</v>
      </c>
    </row>
    <row r="21" spans="1:35" x14ac:dyDescent="0.25">
      <c r="A21" t="s">
        <v>196</v>
      </c>
      <c r="F21">
        <v>-6.4210000000000003E-2</v>
      </c>
      <c r="G21">
        <v>-7.7039999999999997E-2</v>
      </c>
      <c r="H21">
        <v>62.031199999999998</v>
      </c>
      <c r="I21">
        <v>1.21895</v>
      </c>
      <c r="J21">
        <v>35.759099999999997</v>
      </c>
      <c r="K21">
        <v>1.0818399999999999</v>
      </c>
      <c r="L21">
        <v>0.58034399999999997</v>
      </c>
      <c r="M21">
        <v>0.55688199999999999</v>
      </c>
      <c r="N21">
        <v>0.117964</v>
      </c>
      <c r="O21">
        <v>-4.0699999999999998E-3</v>
      </c>
      <c r="P21">
        <v>-0.10804999999999999</v>
      </c>
      <c r="Q21">
        <v>0.34717500000000001</v>
      </c>
      <c r="R21">
        <v>0</v>
      </c>
      <c r="S21">
        <v>101.44</v>
      </c>
      <c r="T21">
        <v>48.269199999999998</v>
      </c>
      <c r="V21" s="2" t="s">
        <v>202</v>
      </c>
      <c r="W21" t="str">
        <f>IF(W8&lt;W$17,"Below Detection",W8)</f>
        <v>Below Detection</v>
      </c>
      <c r="X21" t="str">
        <f>IF(X8&lt;X$17,"Below Detection",X8)</f>
        <v>Below Detection</v>
      </c>
      <c r="Y21">
        <v>58.943675000000006</v>
      </c>
      <c r="Z21">
        <v>1.2542456666666666</v>
      </c>
      <c r="AA21">
        <v>37.579000000000008</v>
      </c>
      <c r="AB21">
        <f>IF(AB8&lt;AB$17,"Below Detection",AB8)</f>
        <v>0.7279625833333333</v>
      </c>
      <c r="AC21" t="str">
        <f t="shared" ref="AC21:AH21" si="2">IF(AC8&lt;AC$17,"Below Detection",AC8)</f>
        <v>Below Detection</v>
      </c>
      <c r="AD21">
        <f t="shared" si="2"/>
        <v>0.7205035833333332</v>
      </c>
      <c r="AE21" t="str">
        <f t="shared" si="2"/>
        <v>Below Detection</v>
      </c>
      <c r="AF21" t="str">
        <f>IF(AF8&lt;AF$17,"Below Detection",AF8)</f>
        <v>Below Detection</v>
      </c>
      <c r="AG21" t="str">
        <f t="shared" si="2"/>
        <v>Below Detection</v>
      </c>
      <c r="AH21" t="str">
        <f t="shared" si="2"/>
        <v>Below Detection</v>
      </c>
      <c r="AI21">
        <f>SUM(W21:AH21)</f>
        <v>99.22538683333336</v>
      </c>
    </row>
    <row r="22" spans="1:35" x14ac:dyDescent="0.25">
      <c r="A22" t="s">
        <v>197</v>
      </c>
      <c r="F22">
        <v>-6.3719999999999999E-2</v>
      </c>
      <c r="G22">
        <v>-7.689E-2</v>
      </c>
      <c r="H22">
        <v>59.521299999999997</v>
      </c>
      <c r="I22">
        <v>1.61287</v>
      </c>
      <c r="J22">
        <v>37.240299999999998</v>
      </c>
      <c r="K22">
        <v>0.65642800000000001</v>
      </c>
      <c r="L22">
        <v>0.13772999999999999</v>
      </c>
      <c r="M22">
        <v>0.82820300000000002</v>
      </c>
      <c r="N22">
        <v>-0.11687</v>
      </c>
      <c r="O22">
        <v>-3.6700000000000001E-3</v>
      </c>
      <c r="P22">
        <v>2.6579999999999999E-2</v>
      </c>
      <c r="Q22">
        <v>-2.5999999999999999E-2</v>
      </c>
      <c r="R22">
        <v>0</v>
      </c>
      <c r="S22">
        <v>99.736199999999997</v>
      </c>
      <c r="T22">
        <v>47.396599999999999</v>
      </c>
      <c r="V22" s="2"/>
    </row>
    <row r="23" spans="1:35" x14ac:dyDescent="0.25">
      <c r="A23" t="s">
        <v>198</v>
      </c>
      <c r="F23">
        <v>0.15410699999999999</v>
      </c>
      <c r="G23">
        <v>0.60931599999999997</v>
      </c>
      <c r="H23">
        <v>59.5306</v>
      </c>
      <c r="I23">
        <v>1.61405</v>
      </c>
      <c r="J23">
        <v>38.341000000000001</v>
      </c>
      <c r="K23">
        <v>0.87019500000000005</v>
      </c>
      <c r="L23">
        <v>0.47006700000000001</v>
      </c>
      <c r="M23">
        <v>0.56578200000000001</v>
      </c>
      <c r="N23">
        <v>-0.11703</v>
      </c>
      <c r="O23">
        <v>-6.0409999999999998E-2</v>
      </c>
      <c r="P23">
        <v>9.3129000000000003E-2</v>
      </c>
      <c r="Q23">
        <v>-0.2137</v>
      </c>
      <c r="R23">
        <v>0</v>
      </c>
      <c r="S23">
        <v>101.857</v>
      </c>
      <c r="T23">
        <v>48.2973</v>
      </c>
    </row>
    <row r="24" spans="1:35" x14ac:dyDescent="0.25">
      <c r="A24" t="s">
        <v>20</v>
      </c>
      <c r="F24">
        <v>-6.3839999999999994E-2</v>
      </c>
      <c r="G24">
        <v>-7.6920000000000002E-2</v>
      </c>
      <c r="H24">
        <v>59.101900000000001</v>
      </c>
      <c r="I24">
        <v>1.2222900000000001</v>
      </c>
      <c r="J24">
        <v>37.106699999999996</v>
      </c>
      <c r="K24">
        <v>0.81756399999999996</v>
      </c>
      <c r="L24">
        <v>0.63634400000000002</v>
      </c>
      <c r="M24">
        <v>0.82696599999999998</v>
      </c>
      <c r="N24">
        <v>-0.11719</v>
      </c>
      <c r="O24">
        <v>0.10954800000000001</v>
      </c>
      <c r="P24">
        <v>0.29311399999999999</v>
      </c>
      <c r="Q24">
        <v>-2.6429999999999999E-2</v>
      </c>
      <c r="R24">
        <v>0</v>
      </c>
      <c r="S24">
        <v>99.83</v>
      </c>
      <c r="T24">
        <v>47.351500000000001</v>
      </c>
      <c r="V24" s="2"/>
    </row>
    <row r="25" spans="1:35" x14ac:dyDescent="0.25">
      <c r="A25" t="s">
        <v>199</v>
      </c>
      <c r="V25" s="2"/>
    </row>
    <row r="26" spans="1:35" x14ac:dyDescent="0.25">
      <c r="A26" t="s">
        <v>200</v>
      </c>
      <c r="E26" t="s">
        <v>39</v>
      </c>
      <c r="F26">
        <f>AVERAGE(F5:F24)</f>
        <v>-2.0183E-2</v>
      </c>
      <c r="G26">
        <f t="shared" ref="G26:T26" si="3">AVERAGE(G5:G24)</f>
        <v>-8.1171500000000001E-3</v>
      </c>
      <c r="H26">
        <f t="shared" si="3"/>
        <v>58.912034999999989</v>
      </c>
      <c r="I26">
        <f t="shared" si="3"/>
        <v>1.4063722000000001</v>
      </c>
      <c r="J26">
        <f t="shared" si="3"/>
        <v>37.841909999999999</v>
      </c>
      <c r="K26">
        <f t="shared" si="3"/>
        <v>0.73580575000000015</v>
      </c>
      <c r="L26">
        <f t="shared" si="3"/>
        <v>0.38388170000000005</v>
      </c>
      <c r="M26">
        <f t="shared" si="3"/>
        <v>0.76473934999999993</v>
      </c>
      <c r="N26">
        <f t="shared" si="3"/>
        <v>9.5134799999999992E-2</v>
      </c>
      <c r="O26">
        <f t="shared" si="3"/>
        <v>4.6535999999999991E-3</v>
      </c>
      <c r="P26">
        <f t="shared" si="3"/>
        <v>9.9301100000000003E-2</v>
      </c>
      <c r="Q26">
        <f t="shared" si="3"/>
        <v>5.7593500000000006E-2</v>
      </c>
      <c r="R26">
        <f t="shared" si="3"/>
        <v>0</v>
      </c>
      <c r="S26">
        <f t="shared" si="3"/>
        <v>100.27311499999999</v>
      </c>
      <c r="T26">
        <f t="shared" si="3"/>
        <v>47.476644999999998</v>
      </c>
      <c r="V26" s="2"/>
    </row>
    <row r="27" spans="1:35" x14ac:dyDescent="0.25">
      <c r="E27" t="s">
        <v>40</v>
      </c>
      <c r="F27">
        <f>STDEV(F5:F24)/SQRT((COUNT(F5:F24)))</f>
        <v>2.0065884266454267E-2</v>
      </c>
      <c r="G27">
        <f t="shared" ref="G27:T27" si="4">STDEV(G5:G24)/SQRT((COUNT(G5:G24)))</f>
        <v>4.7354318577433108E-2</v>
      </c>
      <c r="H27">
        <f t="shared" si="4"/>
        <v>0.35125201758364172</v>
      </c>
      <c r="I27">
        <f t="shared" si="4"/>
        <v>5.8945319511507187E-2</v>
      </c>
      <c r="J27">
        <f t="shared" si="4"/>
        <v>0.2605540229769514</v>
      </c>
      <c r="K27">
        <f t="shared" si="4"/>
        <v>4.6278920249815732E-2</v>
      </c>
      <c r="L27">
        <f t="shared" si="4"/>
        <v>4.2582785720109206E-2</v>
      </c>
      <c r="M27">
        <f t="shared" si="4"/>
        <v>8.0754254194023906E-2</v>
      </c>
      <c r="N27">
        <f t="shared" si="4"/>
        <v>5.6514871152765489E-2</v>
      </c>
      <c r="O27">
        <f t="shared" si="4"/>
        <v>1.4971249660845561E-2</v>
      </c>
      <c r="P27">
        <f t="shared" si="4"/>
        <v>3.3365831446642971E-2</v>
      </c>
      <c r="Q27">
        <f t="shared" si="4"/>
        <v>5.6593775751378951E-2</v>
      </c>
      <c r="R27">
        <f t="shared" si="4"/>
        <v>0</v>
      </c>
      <c r="S27">
        <f t="shared" si="4"/>
        <v>0.19115324401820713</v>
      </c>
      <c r="T27">
        <f t="shared" si="4"/>
        <v>0.11171867687115741</v>
      </c>
      <c r="V27" s="2"/>
    </row>
    <row r="28" spans="1:35" x14ac:dyDescent="0.25">
      <c r="V28" s="2"/>
    </row>
    <row r="29" spans="1:35" x14ac:dyDescent="0.25">
      <c r="A29" s="2" t="s">
        <v>202</v>
      </c>
      <c r="F29" s="3" t="s">
        <v>24</v>
      </c>
      <c r="G29" s="3" t="s">
        <v>25</v>
      </c>
      <c r="H29" s="3" t="s">
        <v>26</v>
      </c>
      <c r="I29" s="3" t="s">
        <v>27</v>
      </c>
      <c r="J29" s="3" t="s">
        <v>28</v>
      </c>
      <c r="K29" s="3" t="s">
        <v>29</v>
      </c>
      <c r="L29" s="3" t="s">
        <v>30</v>
      </c>
      <c r="M29" s="3" t="s">
        <v>31</v>
      </c>
      <c r="N29" s="3" t="s">
        <v>32</v>
      </c>
      <c r="O29" s="3" t="s">
        <v>33</v>
      </c>
      <c r="P29" s="3" t="s">
        <v>34</v>
      </c>
      <c r="Q29" s="3" t="s">
        <v>35</v>
      </c>
      <c r="R29" s="3" t="s">
        <v>36</v>
      </c>
      <c r="S29" s="3" t="s">
        <v>37</v>
      </c>
      <c r="T29" s="3" t="s">
        <v>38</v>
      </c>
      <c r="V29" s="2"/>
    </row>
    <row r="30" spans="1:35" x14ac:dyDescent="0.25">
      <c r="A30" t="s">
        <v>3</v>
      </c>
      <c r="F30">
        <v>0.154617</v>
      </c>
      <c r="G30">
        <v>-7.6920000000000002E-2</v>
      </c>
      <c r="H30">
        <v>60.0456</v>
      </c>
      <c r="I30">
        <v>1.6121099999999999</v>
      </c>
      <c r="J30">
        <v>36.973100000000002</v>
      </c>
      <c r="K30">
        <v>0.86903900000000001</v>
      </c>
      <c r="L30">
        <v>0.30374400000000001</v>
      </c>
      <c r="M30">
        <v>0.957538</v>
      </c>
      <c r="N30">
        <v>-0.11728</v>
      </c>
      <c r="O30">
        <v>0.109598</v>
      </c>
      <c r="P30">
        <v>2.6058000000000001E-2</v>
      </c>
      <c r="Q30">
        <v>-2.665E-2</v>
      </c>
      <c r="R30">
        <v>0</v>
      </c>
      <c r="S30">
        <v>100.831</v>
      </c>
      <c r="T30">
        <v>47.8202</v>
      </c>
      <c r="V30" s="2"/>
    </row>
    <row r="31" spans="1:35" x14ac:dyDescent="0.25">
      <c r="A31" t="s">
        <v>184</v>
      </c>
      <c r="F31">
        <v>-6.4060000000000006E-2</v>
      </c>
      <c r="G31">
        <v>-7.689E-2</v>
      </c>
      <c r="H31">
        <v>58.6798</v>
      </c>
      <c r="I31">
        <v>1.80948</v>
      </c>
      <c r="J31">
        <v>36.973700000000001</v>
      </c>
      <c r="K31">
        <v>0.70926100000000003</v>
      </c>
      <c r="L31">
        <v>0.24854100000000001</v>
      </c>
      <c r="M31">
        <v>0.69674599999999998</v>
      </c>
      <c r="N31">
        <v>-0.11617</v>
      </c>
      <c r="O31">
        <v>-3.6900000000000001E-3</v>
      </c>
      <c r="P31">
        <v>-4.0230000000000002E-2</v>
      </c>
      <c r="Q31">
        <v>-0.21373</v>
      </c>
      <c r="R31">
        <v>0</v>
      </c>
      <c r="S31">
        <v>98.602800000000002</v>
      </c>
      <c r="T31">
        <v>46.805999999999997</v>
      </c>
      <c r="V31" s="2"/>
    </row>
    <row r="32" spans="1:35" x14ac:dyDescent="0.25">
      <c r="A32" t="s">
        <v>185</v>
      </c>
      <c r="F32">
        <v>0.15532599999999999</v>
      </c>
      <c r="G32">
        <v>-7.7030000000000001E-2</v>
      </c>
      <c r="H32">
        <v>58.360799999999998</v>
      </c>
      <c r="I32">
        <v>1.41181</v>
      </c>
      <c r="J32">
        <v>37.3718</v>
      </c>
      <c r="K32">
        <v>0.86680299999999999</v>
      </c>
      <c r="L32">
        <v>0.524339</v>
      </c>
      <c r="M32">
        <v>0.96378900000000001</v>
      </c>
      <c r="N32">
        <v>-0.11788999999999999</v>
      </c>
      <c r="O32">
        <v>-4.1399999999999996E-3</v>
      </c>
      <c r="P32">
        <v>0.15814500000000001</v>
      </c>
      <c r="Q32">
        <v>0.53419700000000003</v>
      </c>
      <c r="R32">
        <v>0</v>
      </c>
      <c r="S32">
        <v>100.148</v>
      </c>
      <c r="T32">
        <v>47.255400000000002</v>
      </c>
      <c r="V32" s="2"/>
    </row>
    <row r="33" spans="1:22" x14ac:dyDescent="0.25">
      <c r="A33" t="s">
        <v>6</v>
      </c>
      <c r="F33">
        <v>-6.4170000000000005E-2</v>
      </c>
      <c r="G33">
        <v>-7.7020000000000005E-2</v>
      </c>
      <c r="H33">
        <v>60.8369</v>
      </c>
      <c r="I33">
        <v>1.6113599999999999</v>
      </c>
      <c r="J33">
        <v>34.677799999999998</v>
      </c>
      <c r="K33">
        <v>0.86780000000000002</v>
      </c>
      <c r="L33">
        <v>0.358846</v>
      </c>
      <c r="M33">
        <v>0.29489500000000002</v>
      </c>
      <c r="N33">
        <v>0.11820799999999999</v>
      </c>
      <c r="O33">
        <v>0.10939599999999999</v>
      </c>
      <c r="P33">
        <v>2.5384E-2</v>
      </c>
      <c r="Q33">
        <v>-2.75E-2</v>
      </c>
      <c r="R33">
        <v>0</v>
      </c>
      <c r="S33">
        <v>98.731899999999996</v>
      </c>
      <c r="T33">
        <v>47.029699999999998</v>
      </c>
      <c r="V33" s="2"/>
    </row>
    <row r="34" spans="1:22" x14ac:dyDescent="0.25">
      <c r="A34" t="s">
        <v>23</v>
      </c>
      <c r="F34">
        <v>-6.3500000000000001E-2</v>
      </c>
      <c r="G34">
        <v>-7.6780000000000001E-2</v>
      </c>
      <c r="H34">
        <v>57.9604</v>
      </c>
      <c r="I34">
        <v>1.2231399999999999</v>
      </c>
      <c r="J34">
        <v>39.679600000000001</v>
      </c>
      <c r="K34">
        <v>0.65849599999999997</v>
      </c>
      <c r="L34">
        <v>0.359794</v>
      </c>
      <c r="M34">
        <v>1.2385699999999999</v>
      </c>
      <c r="N34">
        <v>-0.11552</v>
      </c>
      <c r="O34">
        <v>-3.49E-3</v>
      </c>
      <c r="P34">
        <v>9.3950000000000006E-2</v>
      </c>
      <c r="Q34">
        <v>-2.5239999999999999E-2</v>
      </c>
      <c r="R34">
        <v>0</v>
      </c>
      <c r="S34">
        <v>100.929</v>
      </c>
      <c r="T34">
        <v>47.731699999999996</v>
      </c>
      <c r="V34" s="2"/>
    </row>
    <row r="35" spans="1:22" x14ac:dyDescent="0.25">
      <c r="A35" t="s">
        <v>203</v>
      </c>
      <c r="F35">
        <v>-6.4219999999999999E-2</v>
      </c>
      <c r="G35">
        <v>-7.6980000000000007E-2</v>
      </c>
      <c r="H35">
        <v>57.638199999999998</v>
      </c>
      <c r="I35">
        <v>1.6101300000000001</v>
      </c>
      <c r="J35">
        <v>39.517800000000001</v>
      </c>
      <c r="K35">
        <v>0.81373099999999998</v>
      </c>
      <c r="L35">
        <v>0.247556</v>
      </c>
      <c r="M35">
        <v>0.83841600000000005</v>
      </c>
      <c r="N35">
        <v>0.35389900000000002</v>
      </c>
      <c r="O35">
        <v>0.165796</v>
      </c>
      <c r="P35">
        <v>0.22473599999999999</v>
      </c>
      <c r="Q35">
        <v>-2.7570000000000001E-2</v>
      </c>
      <c r="R35">
        <v>0</v>
      </c>
      <c r="S35">
        <v>101.241</v>
      </c>
      <c r="T35">
        <v>47.596800000000002</v>
      </c>
      <c r="V35" s="2"/>
    </row>
    <row r="36" spans="1:22" x14ac:dyDescent="0.25">
      <c r="F36">
        <v>-6.368E-2</v>
      </c>
      <c r="G36">
        <v>-7.6880000000000004E-2</v>
      </c>
      <c r="H36">
        <v>58.795900000000003</v>
      </c>
      <c r="I36">
        <v>1.02705</v>
      </c>
      <c r="J36">
        <v>39.244100000000003</v>
      </c>
      <c r="K36">
        <v>0.604325</v>
      </c>
      <c r="L36">
        <v>0.414719</v>
      </c>
      <c r="M36">
        <v>0.56952000000000003</v>
      </c>
      <c r="N36">
        <v>0.355402</v>
      </c>
      <c r="O36">
        <v>-3.6800000000000001E-3</v>
      </c>
      <c r="P36">
        <v>0.22663700000000001</v>
      </c>
      <c r="Q36">
        <v>-2.596E-2</v>
      </c>
      <c r="R36">
        <v>0</v>
      </c>
      <c r="S36">
        <v>101.06699999999999</v>
      </c>
      <c r="T36">
        <v>47.802799999999998</v>
      </c>
      <c r="V36" s="2"/>
    </row>
    <row r="37" spans="1:22" x14ac:dyDescent="0.25">
      <c r="A37" t="s">
        <v>204</v>
      </c>
      <c r="F37">
        <v>-6.4019999999999994E-2</v>
      </c>
      <c r="G37">
        <v>0.60784800000000005</v>
      </c>
      <c r="H37">
        <v>56.468800000000002</v>
      </c>
      <c r="I37">
        <v>1.4171899999999999</v>
      </c>
      <c r="J37">
        <v>37.773499999999999</v>
      </c>
      <c r="K37">
        <v>0.76219999999999999</v>
      </c>
      <c r="L37">
        <v>0.30320900000000001</v>
      </c>
      <c r="M37">
        <v>0.83348599999999995</v>
      </c>
      <c r="N37">
        <v>0.35463600000000001</v>
      </c>
      <c r="O37">
        <v>0.109363</v>
      </c>
      <c r="P37">
        <v>0.35857600000000001</v>
      </c>
      <c r="Q37">
        <v>-0.21440000000000001</v>
      </c>
      <c r="R37">
        <v>0</v>
      </c>
      <c r="S37">
        <v>98.710400000000007</v>
      </c>
      <c r="T37">
        <v>46.626199999999997</v>
      </c>
      <c r="V37" s="2"/>
    </row>
    <row r="38" spans="1:22" x14ac:dyDescent="0.25">
      <c r="A38" t="s">
        <v>205</v>
      </c>
      <c r="F38">
        <v>0.154087</v>
      </c>
      <c r="G38">
        <v>-7.6819999999999999E-2</v>
      </c>
      <c r="H38">
        <v>58.945599999999999</v>
      </c>
      <c r="I38">
        <v>0.83068500000000001</v>
      </c>
      <c r="J38">
        <v>37.285200000000003</v>
      </c>
      <c r="K38">
        <v>0.28389300000000001</v>
      </c>
      <c r="L38">
        <v>8.2473000000000005E-2</v>
      </c>
      <c r="M38">
        <v>0.301568</v>
      </c>
      <c r="N38">
        <v>0.35542200000000002</v>
      </c>
      <c r="O38">
        <v>-6.0339999999999998E-2</v>
      </c>
      <c r="P38">
        <v>9.3699000000000005E-2</v>
      </c>
      <c r="Q38">
        <v>0.34966900000000001</v>
      </c>
      <c r="R38">
        <v>0</v>
      </c>
      <c r="S38">
        <v>98.545100000000005</v>
      </c>
      <c r="T38">
        <v>46.812800000000003</v>
      </c>
      <c r="V38" s="2"/>
    </row>
    <row r="39" spans="1:22" x14ac:dyDescent="0.25">
      <c r="A39" t="s">
        <v>206</v>
      </c>
      <c r="F39">
        <v>-6.3670000000000004E-2</v>
      </c>
      <c r="G39">
        <v>-7.6829999999999996E-2</v>
      </c>
      <c r="H39">
        <v>62.628</v>
      </c>
      <c r="I39">
        <v>0.83261300000000005</v>
      </c>
      <c r="J39">
        <v>35.426200000000001</v>
      </c>
      <c r="K39">
        <v>0.92690099999999997</v>
      </c>
      <c r="L39">
        <v>0.47079399999999999</v>
      </c>
      <c r="M39">
        <v>0.68500700000000003</v>
      </c>
      <c r="N39">
        <v>0.119467</v>
      </c>
      <c r="O39">
        <v>-6.0330000000000002E-2</v>
      </c>
      <c r="P39">
        <v>9.3640000000000001E-2</v>
      </c>
      <c r="Q39">
        <v>-2.571E-2</v>
      </c>
      <c r="R39">
        <v>0</v>
      </c>
      <c r="S39">
        <v>100.956</v>
      </c>
      <c r="T39">
        <v>48.340899999999998</v>
      </c>
      <c r="V39" s="2"/>
    </row>
    <row r="40" spans="1:22" x14ac:dyDescent="0.25">
      <c r="A40" t="s">
        <v>207</v>
      </c>
      <c r="F40">
        <v>-6.3729999999999995E-2</v>
      </c>
      <c r="G40">
        <v>-7.6829999999999996E-2</v>
      </c>
      <c r="H40">
        <v>58.2089</v>
      </c>
      <c r="I40">
        <v>1.2224699999999999</v>
      </c>
      <c r="J40">
        <v>37.8459</v>
      </c>
      <c r="K40">
        <v>0.71084000000000003</v>
      </c>
      <c r="L40">
        <v>0.35939700000000002</v>
      </c>
      <c r="M40">
        <v>0.56747700000000001</v>
      </c>
      <c r="N40">
        <v>0.119224</v>
      </c>
      <c r="O40">
        <v>-6.0359999999999997E-2</v>
      </c>
      <c r="P40">
        <v>9.3303999999999998E-2</v>
      </c>
      <c r="Q40">
        <v>-2.5940000000000001E-2</v>
      </c>
      <c r="R40">
        <v>0</v>
      </c>
      <c r="S40">
        <v>98.900700000000001</v>
      </c>
      <c r="T40">
        <v>46.879199999999997</v>
      </c>
      <c r="V40" s="2"/>
    </row>
    <row r="41" spans="1:22" x14ac:dyDescent="0.25">
      <c r="A41" t="s">
        <v>208</v>
      </c>
      <c r="F41">
        <v>-6.3219999999999998E-2</v>
      </c>
      <c r="G41">
        <v>0.61130700000000004</v>
      </c>
      <c r="H41">
        <v>58.755200000000002</v>
      </c>
      <c r="I41">
        <v>0.44291000000000003</v>
      </c>
      <c r="J41">
        <v>38.179299999999998</v>
      </c>
      <c r="K41">
        <v>0.66226200000000002</v>
      </c>
      <c r="L41">
        <v>8.3052000000000001E-2</v>
      </c>
      <c r="M41">
        <v>0.69903099999999996</v>
      </c>
      <c r="N41">
        <v>0.120574</v>
      </c>
      <c r="O41">
        <v>-5.9979999999999999E-2</v>
      </c>
      <c r="P41">
        <v>0.29543199999999997</v>
      </c>
      <c r="Q41">
        <v>-2.3990000000000001E-2</v>
      </c>
      <c r="R41">
        <v>0</v>
      </c>
      <c r="S41">
        <v>99.701899999999995</v>
      </c>
      <c r="T41">
        <v>47.566400000000002</v>
      </c>
    </row>
    <row r="42" spans="1:22" x14ac:dyDescent="0.25">
      <c r="A42" t="s">
        <v>209</v>
      </c>
    </row>
    <row r="43" spans="1:22" x14ac:dyDescent="0.25">
      <c r="A43" t="s">
        <v>210</v>
      </c>
      <c r="E43" t="s">
        <v>39</v>
      </c>
      <c r="F43">
        <f>AVERAGE(F30:F41)</f>
        <v>-9.1866666666666676E-3</v>
      </c>
      <c r="G43">
        <f t="shared" ref="G43:T43" si="5">AVERAGE(G30:G41)</f>
        <v>3.7514583333333344E-2</v>
      </c>
      <c r="H43">
        <f t="shared" si="5"/>
        <v>58.943675000000006</v>
      </c>
      <c r="I43">
        <f t="shared" si="5"/>
        <v>1.2542456666666666</v>
      </c>
      <c r="J43">
        <f t="shared" si="5"/>
        <v>37.579000000000008</v>
      </c>
      <c r="K43">
        <f t="shared" si="5"/>
        <v>0.7279625833333333</v>
      </c>
      <c r="L43">
        <f t="shared" si="5"/>
        <v>0.31303866666666663</v>
      </c>
      <c r="M43">
        <f t="shared" si="5"/>
        <v>0.7205035833333332</v>
      </c>
      <c r="N43">
        <f t="shared" si="5"/>
        <v>0.11916433333333333</v>
      </c>
      <c r="O43">
        <f t="shared" si="5"/>
        <v>1.9845249999999991E-2</v>
      </c>
      <c r="P43">
        <f t="shared" si="5"/>
        <v>0.13744424999999999</v>
      </c>
      <c r="Q43">
        <f t="shared" si="5"/>
        <v>2.0597999999999995E-2</v>
      </c>
      <c r="R43">
        <f t="shared" si="5"/>
        <v>0</v>
      </c>
      <c r="S43">
        <f t="shared" si="5"/>
        <v>99.863733333333343</v>
      </c>
      <c r="T43">
        <f t="shared" si="5"/>
        <v>47.355674999999991</v>
      </c>
    </row>
    <row r="44" spans="1:22" x14ac:dyDescent="0.25">
      <c r="A44" t="s">
        <v>211</v>
      </c>
      <c r="E44" t="s">
        <v>40</v>
      </c>
      <c r="F44">
        <f>STDEV(F30:F41)/SQRT((COUNT(F30:F41)))</f>
        <v>2.8525165962477221E-2</v>
      </c>
      <c r="G44">
        <f t="shared" ref="G44:T44" si="6">STDEV(G30:G41)/SQRT((COUNT(G30:G41)))</f>
        <v>7.7137245111167152E-2</v>
      </c>
      <c r="H44">
        <f t="shared" si="6"/>
        <v>0.46200750061552032</v>
      </c>
      <c r="I44">
        <f t="shared" si="6"/>
        <v>0.11712956310663218</v>
      </c>
      <c r="J44">
        <f t="shared" si="6"/>
        <v>0.43803722185137745</v>
      </c>
      <c r="K44">
        <f t="shared" si="6"/>
        <v>4.9932362368699003E-2</v>
      </c>
      <c r="L44">
        <f t="shared" si="6"/>
        <v>3.9021387842134311E-2</v>
      </c>
      <c r="M44">
        <f t="shared" si="6"/>
        <v>7.860443034717525E-2</v>
      </c>
      <c r="N44">
        <f t="shared" si="6"/>
        <v>5.8044904973379774E-2</v>
      </c>
      <c r="O44">
        <f t="shared" si="6"/>
        <v>2.3561623126397275E-2</v>
      </c>
      <c r="P44">
        <f t="shared" si="6"/>
        <v>3.4164065321915023E-2</v>
      </c>
      <c r="Q44">
        <f t="shared" si="6"/>
        <v>6.1523483470529244E-2</v>
      </c>
      <c r="R44">
        <f t="shared" si="6"/>
        <v>0</v>
      </c>
      <c r="S44">
        <f t="shared" si="6"/>
        <v>0.3207774701464165</v>
      </c>
      <c r="T44">
        <f t="shared" si="6"/>
        <v>0.15331307052791346</v>
      </c>
    </row>
    <row r="45" spans="1:22" x14ac:dyDescent="0.25">
      <c r="A45" t="s">
        <v>212</v>
      </c>
    </row>
    <row r="46" spans="1:22" x14ac:dyDescent="0.25">
      <c r="A46" t="s">
        <v>213</v>
      </c>
    </row>
    <row r="47" spans="1:22" x14ac:dyDescent="0.25">
      <c r="A47" t="s">
        <v>214</v>
      </c>
    </row>
    <row r="48" spans="1:22" x14ac:dyDescent="0.25">
      <c r="A48" t="s">
        <v>215</v>
      </c>
    </row>
    <row r="49" spans="1:1" x14ac:dyDescent="0.25">
      <c r="A49" t="s">
        <v>20</v>
      </c>
    </row>
    <row r="50" spans="1:1" x14ac:dyDescent="0.25">
      <c r="A50" t="s">
        <v>216</v>
      </c>
    </row>
    <row r="51" spans="1:1" x14ac:dyDescent="0.25">
      <c r="A51" t="s">
        <v>217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2"/>
  <sheetViews>
    <sheetView topLeftCell="O1" zoomScale="70" zoomScaleNormal="70" workbookViewId="0">
      <selection activeCell="W17" sqref="W17:AH17"/>
    </sheetView>
  </sheetViews>
  <sheetFormatPr defaultRowHeight="15" x14ac:dyDescent="0.25"/>
  <cols>
    <col min="1" max="1" width="11.5703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9" width="11.140625" bestFit="1" customWidth="1"/>
    <col min="10" max="10" width="10" bestFit="1" customWidth="1"/>
    <col min="11" max="11" width="11.140625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5.42578125" bestFit="1" customWidth="1"/>
    <col min="23" max="23" width="14.85546875" bestFit="1" customWidth="1"/>
    <col min="24" max="24" width="15.85546875" bestFit="1" customWidth="1"/>
    <col min="25" max="28" width="14.85546875" bestFit="1" customWidth="1"/>
    <col min="39" max="39" width="45.42578125" bestFit="1" customWidth="1"/>
  </cols>
  <sheetData>
    <row r="1" spans="1:52" s="1" customFormat="1" x14ac:dyDescent="0.25">
      <c r="A1" s="1" t="s">
        <v>0</v>
      </c>
      <c r="V1" s="1" t="s">
        <v>41</v>
      </c>
      <c r="AM1" s="1" t="s">
        <v>181</v>
      </c>
    </row>
    <row r="2" spans="1:52" x14ac:dyDescent="0.25"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3" t="s">
        <v>31</v>
      </c>
      <c r="AE2" s="3" t="s">
        <v>32</v>
      </c>
      <c r="AF2" s="3" t="s">
        <v>33</v>
      </c>
      <c r="AG2" s="3" t="s">
        <v>34</v>
      </c>
      <c r="AH2" s="3" t="s">
        <v>35</v>
      </c>
      <c r="AI2" s="3" t="s">
        <v>36</v>
      </c>
      <c r="AJ2" s="3" t="s">
        <v>37</v>
      </c>
      <c r="AK2" s="3" t="s">
        <v>38</v>
      </c>
      <c r="AN2" s="3" t="s">
        <v>24</v>
      </c>
      <c r="AO2" s="3" t="s">
        <v>25</v>
      </c>
      <c r="AP2" s="3" t="s">
        <v>26</v>
      </c>
      <c r="AQ2" s="3" t="s">
        <v>27</v>
      </c>
      <c r="AR2" s="3" t="s">
        <v>28</v>
      </c>
      <c r="AS2" s="3" t="s">
        <v>29</v>
      </c>
      <c r="AT2" s="3" t="s">
        <v>30</v>
      </c>
      <c r="AU2" s="3" t="s">
        <v>31</v>
      </c>
      <c r="AV2" s="3" t="s">
        <v>32</v>
      </c>
      <c r="AW2" s="3" t="s">
        <v>33</v>
      </c>
      <c r="AX2" s="3" t="s">
        <v>34</v>
      </c>
      <c r="AY2" s="3" t="s">
        <v>35</v>
      </c>
      <c r="AZ2" s="3" t="s">
        <v>37</v>
      </c>
    </row>
    <row r="3" spans="1:52" x14ac:dyDescent="0.25">
      <c r="V3" s="2" t="s">
        <v>253</v>
      </c>
      <c r="W3">
        <v>3.8223333333333338E-2</v>
      </c>
      <c r="X3">
        <v>7.3024000000000006E-3</v>
      </c>
      <c r="Y3">
        <v>50.266206666666662</v>
      </c>
      <c r="Z3">
        <v>0.94132546666666694</v>
      </c>
      <c r="AA3">
        <v>18.667873333333333</v>
      </c>
      <c r="AB3">
        <v>2.0383446666666667</v>
      </c>
      <c r="AC3">
        <v>18.499593333333333</v>
      </c>
      <c r="AD3">
        <v>7.7741239999999996</v>
      </c>
      <c r="AE3">
        <v>0.26023166666666669</v>
      </c>
      <c r="AF3">
        <v>-1.7551866666666669E-2</v>
      </c>
      <c r="AG3">
        <v>1.0877900000000003</v>
      </c>
      <c r="AH3">
        <v>7.1909799999999996E-2</v>
      </c>
      <c r="AI3">
        <v>0</v>
      </c>
      <c r="AJ3">
        <v>99.63537333333332</v>
      </c>
      <c r="AK3">
        <v>44.492766666666661</v>
      </c>
      <c r="AM3" s="2" t="s">
        <v>253</v>
      </c>
      <c r="AN3" t="s">
        <v>183</v>
      </c>
      <c r="AO3" t="s">
        <v>183</v>
      </c>
      <c r="AP3">
        <v>50.266206666666662</v>
      </c>
      <c r="AQ3">
        <v>0.94132546666666694</v>
      </c>
      <c r="AR3">
        <v>18.667873333333333</v>
      </c>
      <c r="AS3">
        <v>2.0383446666666667</v>
      </c>
      <c r="AT3">
        <v>18.499593333333333</v>
      </c>
      <c r="AU3">
        <v>7.7741239999999996</v>
      </c>
      <c r="AV3" t="s">
        <v>183</v>
      </c>
      <c r="AW3" t="s">
        <v>183</v>
      </c>
      <c r="AX3">
        <v>1.0877900000000003</v>
      </c>
      <c r="AY3" t="s">
        <v>183</v>
      </c>
      <c r="AZ3">
        <v>99.275257466666659</v>
      </c>
    </row>
    <row r="4" spans="1:52" x14ac:dyDescent="0.25">
      <c r="A4" s="2" t="s">
        <v>253</v>
      </c>
      <c r="F4" s="3" t="s">
        <v>24</v>
      </c>
      <c r="G4" s="3" t="s">
        <v>25</v>
      </c>
      <c r="H4" s="3" t="s">
        <v>26</v>
      </c>
      <c r="I4" s="3" t="s">
        <v>27</v>
      </c>
      <c r="J4" s="3" t="s">
        <v>28</v>
      </c>
      <c r="K4" s="3" t="s">
        <v>29</v>
      </c>
      <c r="L4" s="3" t="s">
        <v>30</v>
      </c>
      <c r="M4" s="3" t="s">
        <v>31</v>
      </c>
      <c r="N4" s="3" t="s">
        <v>32</v>
      </c>
      <c r="O4" s="3" t="s">
        <v>33</v>
      </c>
      <c r="P4" s="3" t="s">
        <v>34</v>
      </c>
      <c r="Q4" s="3" t="s">
        <v>35</v>
      </c>
      <c r="R4" s="3" t="s">
        <v>36</v>
      </c>
      <c r="S4" s="3" t="s">
        <v>37</v>
      </c>
      <c r="T4" s="3" t="s">
        <v>38</v>
      </c>
      <c r="V4" s="2" t="s">
        <v>286</v>
      </c>
      <c r="W4">
        <v>5.7278636363636372E-2</v>
      </c>
      <c r="X4">
        <v>-1.9825272727272733E-2</v>
      </c>
      <c r="Y4">
        <v>51.438881818181812</v>
      </c>
      <c r="Z4">
        <v>1.3960351818181818</v>
      </c>
      <c r="AA4">
        <v>21.313918181818181</v>
      </c>
      <c r="AB4">
        <v>1.3583135454545456</v>
      </c>
      <c r="AC4">
        <v>16.735554545454548</v>
      </c>
      <c r="AD4">
        <v>6.7971372727272721</v>
      </c>
      <c r="AE4">
        <v>0.12698609090909091</v>
      </c>
      <c r="AF4">
        <v>3.4294727272727268E-2</v>
      </c>
      <c r="AG4">
        <v>0.72294627272727274</v>
      </c>
      <c r="AH4">
        <v>0.12016481818181818</v>
      </c>
      <c r="AI4">
        <v>0</v>
      </c>
      <c r="AJ4">
        <v>100.08172727272726</v>
      </c>
      <c r="AK4">
        <v>44.923600000000008</v>
      </c>
      <c r="AM4" s="2" t="s">
        <v>286</v>
      </c>
      <c r="AN4" t="s">
        <v>183</v>
      </c>
      <c r="AO4" t="s">
        <v>183</v>
      </c>
      <c r="AP4">
        <v>51.438881818181812</v>
      </c>
      <c r="AQ4">
        <v>1.3960351818181818</v>
      </c>
      <c r="AR4">
        <v>21.313918181818181</v>
      </c>
      <c r="AS4">
        <v>1.3583135454545456</v>
      </c>
      <c r="AT4">
        <v>16.735554545454548</v>
      </c>
      <c r="AU4">
        <v>6.7971372727272721</v>
      </c>
      <c r="AV4" t="s">
        <v>183</v>
      </c>
      <c r="AW4" t="s">
        <v>183</v>
      </c>
      <c r="AX4">
        <v>0.72294627272727274</v>
      </c>
      <c r="AY4" t="s">
        <v>183</v>
      </c>
      <c r="AZ4">
        <v>99.762786818181823</v>
      </c>
    </row>
    <row r="5" spans="1:52" x14ac:dyDescent="0.25">
      <c r="A5" t="s">
        <v>3</v>
      </c>
      <c r="F5">
        <v>-7.1660000000000001E-2</v>
      </c>
      <c r="G5">
        <v>0.56901299999999999</v>
      </c>
      <c r="H5">
        <v>49.754300000000001</v>
      </c>
      <c r="I5">
        <v>0.61841900000000005</v>
      </c>
      <c r="J5">
        <v>19.073699999999999</v>
      </c>
      <c r="K5">
        <v>2.39175</v>
      </c>
      <c r="L5">
        <v>19.006900000000002</v>
      </c>
      <c r="M5">
        <v>6.9299900000000001</v>
      </c>
      <c r="N5">
        <v>0.103674</v>
      </c>
      <c r="O5">
        <v>-6.5890000000000004E-2</v>
      </c>
      <c r="P5">
        <v>0.87819400000000003</v>
      </c>
      <c r="Q5">
        <v>0.318691</v>
      </c>
      <c r="R5">
        <v>0</v>
      </c>
      <c r="S5">
        <v>99.507000000000005</v>
      </c>
      <c r="T5">
        <v>44.381900000000002</v>
      </c>
    </row>
    <row r="6" spans="1:52" x14ac:dyDescent="0.25">
      <c r="A6" t="s">
        <v>4</v>
      </c>
      <c r="F6">
        <v>0.16438700000000001</v>
      </c>
      <c r="G6">
        <v>-7.893E-2</v>
      </c>
      <c r="H6">
        <v>52.3553</v>
      </c>
      <c r="I6">
        <v>0.61980999999999997</v>
      </c>
      <c r="J6">
        <v>19.464500000000001</v>
      </c>
      <c r="K6">
        <v>2.2341500000000001</v>
      </c>
      <c r="L6">
        <v>17.179200000000002</v>
      </c>
      <c r="M6">
        <v>6.3304</v>
      </c>
      <c r="N6">
        <v>0.104911</v>
      </c>
      <c r="O6">
        <v>-9.8399999999999998E-3</v>
      </c>
      <c r="P6">
        <v>1.2134400000000001</v>
      </c>
      <c r="Q6">
        <v>0.32111200000000001</v>
      </c>
      <c r="R6">
        <v>0</v>
      </c>
      <c r="S6">
        <v>99.898300000000006</v>
      </c>
      <c r="T6">
        <v>44.909399999999998</v>
      </c>
      <c r="W6" s="3" t="s">
        <v>24</v>
      </c>
      <c r="X6" s="3" t="s">
        <v>25</v>
      </c>
      <c r="Y6" s="3" t="s">
        <v>26</v>
      </c>
      <c r="Z6" s="3" t="s">
        <v>27</v>
      </c>
      <c r="AA6" s="3" t="s">
        <v>28</v>
      </c>
      <c r="AB6" s="3" t="s">
        <v>29</v>
      </c>
      <c r="AC6" s="3" t="s">
        <v>30</v>
      </c>
      <c r="AD6" s="3" t="s">
        <v>31</v>
      </c>
      <c r="AE6" s="3" t="s">
        <v>32</v>
      </c>
      <c r="AF6" s="3" t="s">
        <v>33</v>
      </c>
      <c r="AG6" s="3" t="s">
        <v>34</v>
      </c>
      <c r="AH6" s="3" t="s">
        <v>35</v>
      </c>
      <c r="AI6" s="3" t="s">
        <v>37</v>
      </c>
    </row>
    <row r="7" spans="1:52" x14ac:dyDescent="0.25">
      <c r="A7" t="s">
        <v>254</v>
      </c>
      <c r="F7">
        <v>-7.1669999999999998E-2</v>
      </c>
      <c r="G7">
        <v>-7.9140000000000002E-2</v>
      </c>
      <c r="H7">
        <v>52.268300000000004</v>
      </c>
      <c r="I7">
        <v>1.3933599999999999</v>
      </c>
      <c r="J7">
        <v>18.555099999999999</v>
      </c>
      <c r="K7">
        <v>1.9605600000000001</v>
      </c>
      <c r="L7">
        <v>18.251899999999999</v>
      </c>
      <c r="M7">
        <v>6.1803400000000002</v>
      </c>
      <c r="N7">
        <v>0.10366</v>
      </c>
      <c r="O7">
        <v>4.3309E-2</v>
      </c>
      <c r="P7">
        <v>1.0783199999999999</v>
      </c>
      <c r="Q7">
        <v>0.13328599999999999</v>
      </c>
      <c r="R7">
        <v>0</v>
      </c>
      <c r="S7">
        <v>99.817400000000006</v>
      </c>
      <c r="T7">
        <v>44.676699999999997</v>
      </c>
      <c r="V7" s="2" t="s">
        <v>253</v>
      </c>
      <c r="W7">
        <v>3.8223333333333338E-2</v>
      </c>
      <c r="X7">
        <v>7.3024000000000006E-3</v>
      </c>
      <c r="Y7">
        <v>50.266206666666662</v>
      </c>
      <c r="Z7">
        <v>0.94132546666666694</v>
      </c>
      <c r="AA7">
        <v>18.667873333333333</v>
      </c>
      <c r="AB7">
        <v>2.0383446666666667</v>
      </c>
      <c r="AC7">
        <v>18.499593333333333</v>
      </c>
      <c r="AD7">
        <v>7.7741239999999996</v>
      </c>
      <c r="AE7">
        <v>0.26023166666666669</v>
      </c>
      <c r="AF7">
        <v>-1.7551866666666669E-2</v>
      </c>
      <c r="AG7">
        <v>1.0877900000000003</v>
      </c>
      <c r="AH7">
        <v>7.1909799999999996E-2</v>
      </c>
      <c r="AI7">
        <v>99.63537333333332</v>
      </c>
    </row>
    <row r="8" spans="1:52" x14ac:dyDescent="0.25">
      <c r="A8" t="s">
        <v>255</v>
      </c>
      <c r="F8">
        <v>-7.0629999999999998E-2</v>
      </c>
      <c r="G8">
        <v>-7.8939999999999996E-2</v>
      </c>
      <c r="H8">
        <v>51.124299999999998</v>
      </c>
      <c r="I8">
        <v>0.42774600000000002</v>
      </c>
      <c r="J8">
        <v>21.350300000000001</v>
      </c>
      <c r="K8">
        <v>2.0273300000000001</v>
      </c>
      <c r="L8">
        <v>19.211300000000001</v>
      </c>
      <c r="M8">
        <v>4.7901199999999999</v>
      </c>
      <c r="N8">
        <v>-0.12963</v>
      </c>
      <c r="O8">
        <v>-6.5259999999999999E-2</v>
      </c>
      <c r="P8">
        <v>1.0175700000000001</v>
      </c>
      <c r="Q8">
        <v>-0.23538999999999999</v>
      </c>
      <c r="R8">
        <v>0</v>
      </c>
      <c r="S8">
        <v>99.368899999999996</v>
      </c>
      <c r="T8">
        <v>44.4285</v>
      </c>
      <c r="V8" s="2" t="s">
        <v>286</v>
      </c>
      <c r="W8">
        <v>5.7278636363636372E-2</v>
      </c>
      <c r="X8">
        <v>-1.9825272727272733E-2</v>
      </c>
      <c r="Y8">
        <v>51.438881818181812</v>
      </c>
      <c r="Z8">
        <v>1.3960351818181818</v>
      </c>
      <c r="AA8">
        <v>21.313918181818181</v>
      </c>
      <c r="AB8">
        <v>1.3583135454545456</v>
      </c>
      <c r="AC8">
        <v>16.735554545454548</v>
      </c>
      <c r="AD8">
        <v>6.7971372727272721</v>
      </c>
      <c r="AE8">
        <v>0.12698609090909091</v>
      </c>
      <c r="AF8">
        <v>3.4294727272727268E-2</v>
      </c>
      <c r="AG8">
        <v>0.72294627272727274</v>
      </c>
      <c r="AH8">
        <v>0.12016481818181818</v>
      </c>
      <c r="AI8">
        <v>100.08172727272726</v>
      </c>
    </row>
    <row r="9" spans="1:52" x14ac:dyDescent="0.25">
      <c r="A9" t="s">
        <v>6</v>
      </c>
      <c r="F9">
        <v>-7.1190000000000003E-2</v>
      </c>
      <c r="G9">
        <v>-7.893E-2</v>
      </c>
      <c r="H9">
        <v>48.928800000000003</v>
      </c>
      <c r="I9">
        <v>1.2002900000000001</v>
      </c>
      <c r="J9">
        <v>19.7059</v>
      </c>
      <c r="K9">
        <v>2.01498</v>
      </c>
      <c r="L9">
        <v>18.0779</v>
      </c>
      <c r="M9">
        <v>7.92903</v>
      </c>
      <c r="N9">
        <v>0.3387</v>
      </c>
      <c r="O9">
        <v>4.3378E-2</v>
      </c>
      <c r="P9">
        <v>1.0112699999999999</v>
      </c>
      <c r="Q9">
        <v>-5.1650000000000001E-2</v>
      </c>
      <c r="R9">
        <v>0</v>
      </c>
      <c r="S9">
        <v>99.048500000000004</v>
      </c>
      <c r="T9">
        <v>44.089599999999997</v>
      </c>
    </row>
    <row r="10" spans="1:52" x14ac:dyDescent="0.25">
      <c r="A10" t="s">
        <v>23</v>
      </c>
      <c r="F10">
        <v>0.16458</v>
      </c>
      <c r="G10">
        <v>-7.8869999999999996E-2</v>
      </c>
      <c r="H10">
        <v>50.196300000000001</v>
      </c>
      <c r="I10">
        <v>0.81253500000000001</v>
      </c>
      <c r="J10">
        <v>18.8005</v>
      </c>
      <c r="K10">
        <v>2.2835700000000001</v>
      </c>
      <c r="L10">
        <v>17.7956</v>
      </c>
      <c r="M10">
        <v>8.9682300000000001</v>
      </c>
      <c r="N10">
        <v>0.33877400000000002</v>
      </c>
      <c r="O10">
        <v>-6.3119999999999996E-2</v>
      </c>
      <c r="P10">
        <v>1.4781200000000001</v>
      </c>
      <c r="Q10">
        <v>0.134154</v>
      </c>
      <c r="R10">
        <v>0</v>
      </c>
      <c r="S10">
        <v>100.83</v>
      </c>
      <c r="T10">
        <v>45.081899999999997</v>
      </c>
      <c r="V10" s="2" t="s">
        <v>219</v>
      </c>
    </row>
    <row r="11" spans="1:52" x14ac:dyDescent="0.25">
      <c r="A11" t="s">
        <v>256</v>
      </c>
      <c r="F11">
        <v>0.63315600000000005</v>
      </c>
      <c r="G11">
        <v>-7.8750000000000001E-2</v>
      </c>
      <c r="H11">
        <v>52.146099999999997</v>
      </c>
      <c r="I11">
        <v>0.232879</v>
      </c>
      <c r="J11">
        <v>17.043299999999999</v>
      </c>
      <c r="K11">
        <v>1.91849</v>
      </c>
      <c r="L11">
        <v>18.595500000000001</v>
      </c>
      <c r="M11">
        <v>7.5567099999999998</v>
      </c>
      <c r="N11">
        <v>0.105328</v>
      </c>
      <c r="O11">
        <v>-9.6200000000000001E-3</v>
      </c>
      <c r="P11">
        <v>1.48525</v>
      </c>
      <c r="Q11">
        <v>-4.9919999999999999E-2</v>
      </c>
      <c r="R11">
        <v>0</v>
      </c>
      <c r="S11">
        <v>99.578500000000005</v>
      </c>
      <c r="T11">
        <v>44.783000000000001</v>
      </c>
      <c r="V11" s="2"/>
      <c r="W11" s="3" t="s">
        <v>171</v>
      </c>
      <c r="X11" s="3" t="s">
        <v>172</v>
      </c>
      <c r="Y11" s="3"/>
      <c r="Z11" s="3"/>
      <c r="AA11" s="3"/>
      <c r="AB11" s="3"/>
      <c r="AC11" s="3"/>
      <c r="AD11" s="3"/>
      <c r="AE11" s="3" t="s">
        <v>176</v>
      </c>
      <c r="AF11" s="3" t="s">
        <v>177</v>
      </c>
      <c r="AG11" s="3" t="s">
        <v>178</v>
      </c>
      <c r="AH11" s="3" t="s">
        <v>179</v>
      </c>
    </row>
    <row r="12" spans="1:52" x14ac:dyDescent="0.25">
      <c r="F12">
        <v>0.163633</v>
      </c>
      <c r="G12">
        <v>-7.8839999999999993E-2</v>
      </c>
      <c r="H12">
        <v>49.580800000000004</v>
      </c>
      <c r="I12">
        <v>0.426458</v>
      </c>
      <c r="J12">
        <v>19.820699999999999</v>
      </c>
      <c r="K12">
        <v>2.3426100000000001</v>
      </c>
      <c r="L12">
        <v>17.313300000000002</v>
      </c>
      <c r="M12">
        <v>7.6840799999999998</v>
      </c>
      <c r="N12">
        <v>0.33988099999999999</v>
      </c>
      <c r="O12">
        <v>-6.5089999999999995E-2</v>
      </c>
      <c r="P12">
        <v>1.6805600000000001</v>
      </c>
      <c r="Q12">
        <v>-5.0110000000000002E-2</v>
      </c>
      <c r="R12">
        <v>0</v>
      </c>
      <c r="S12">
        <v>99.157899999999998</v>
      </c>
      <c r="T12">
        <v>44.390999999999998</v>
      </c>
      <c r="V12" s="2" t="s">
        <v>220</v>
      </c>
      <c r="W12">
        <v>0.44</v>
      </c>
      <c r="X12">
        <v>0.19700000000000001</v>
      </c>
      <c r="AE12">
        <v>0.27200000000000002</v>
      </c>
      <c r="AF12">
        <v>0.216</v>
      </c>
      <c r="AG12">
        <v>0.13600000000000001</v>
      </c>
      <c r="AH12">
        <v>0.33</v>
      </c>
    </row>
    <row r="13" spans="1:52" x14ac:dyDescent="0.25">
      <c r="A13" t="s">
        <v>257</v>
      </c>
      <c r="F13">
        <v>0.16390399999999999</v>
      </c>
      <c r="G13">
        <v>-7.8990000000000005E-2</v>
      </c>
      <c r="H13">
        <v>50.253399999999999</v>
      </c>
      <c r="I13">
        <v>0.81366899999999998</v>
      </c>
      <c r="J13">
        <v>19.315000000000001</v>
      </c>
      <c r="K13">
        <v>2.1803400000000002</v>
      </c>
      <c r="L13">
        <v>19.662700000000001</v>
      </c>
      <c r="M13">
        <v>8.0103000000000009</v>
      </c>
      <c r="N13">
        <v>-0.13063</v>
      </c>
      <c r="O13">
        <v>-1.0330000000000001E-2</v>
      </c>
      <c r="P13">
        <v>1.21485</v>
      </c>
      <c r="Q13">
        <v>-5.1470000000000002E-2</v>
      </c>
      <c r="R13">
        <v>0</v>
      </c>
      <c r="S13">
        <v>101.343</v>
      </c>
      <c r="T13">
        <v>45.123600000000003</v>
      </c>
      <c r="V13" s="2"/>
    </row>
    <row r="14" spans="1:52" x14ac:dyDescent="0.25">
      <c r="A14" t="s">
        <v>258</v>
      </c>
      <c r="F14">
        <v>-7.1929999999999994E-2</v>
      </c>
      <c r="G14">
        <v>-7.9130000000000006E-2</v>
      </c>
      <c r="H14">
        <v>47.6509</v>
      </c>
      <c r="I14">
        <v>1.7810900000000001</v>
      </c>
      <c r="J14">
        <v>17.298999999999999</v>
      </c>
      <c r="K14">
        <v>1.69191</v>
      </c>
      <c r="L14">
        <v>19.631499999999999</v>
      </c>
      <c r="M14">
        <v>9.9884500000000003</v>
      </c>
      <c r="N14">
        <v>-0.13131000000000001</v>
      </c>
      <c r="O14">
        <v>-6.3339999999999994E-2</v>
      </c>
      <c r="P14">
        <v>1.2126300000000001</v>
      </c>
      <c r="Q14">
        <v>-0.23845</v>
      </c>
      <c r="R14">
        <v>0</v>
      </c>
      <c r="S14">
        <v>98.671199999999999</v>
      </c>
      <c r="T14">
        <v>43.809699999999999</v>
      </c>
      <c r="V14" s="3" t="s">
        <v>180</v>
      </c>
      <c r="W14" s="5">
        <v>1.34798</v>
      </c>
      <c r="X14" s="5">
        <v>2.2914099999999999</v>
      </c>
      <c r="Y14" s="5"/>
      <c r="Z14" s="5"/>
      <c r="AA14" s="5"/>
      <c r="AB14" s="5"/>
      <c r="AC14" s="5"/>
      <c r="AD14" s="5"/>
      <c r="AE14" s="5">
        <v>1.2912399999999999</v>
      </c>
      <c r="AF14" s="5">
        <v>1.20459</v>
      </c>
      <c r="AG14" s="5">
        <v>1.6680600000000001</v>
      </c>
      <c r="AH14" s="5">
        <v>1.2725299999999999</v>
      </c>
    </row>
    <row r="15" spans="1:52" x14ac:dyDescent="0.25">
      <c r="A15" t="s">
        <v>259</v>
      </c>
      <c r="F15">
        <v>-7.1410000000000001E-2</v>
      </c>
      <c r="G15">
        <v>-7.8979999999999995E-2</v>
      </c>
      <c r="H15">
        <v>50.254300000000001</v>
      </c>
      <c r="I15">
        <v>1.0066900000000001</v>
      </c>
      <c r="J15">
        <v>19.027699999999999</v>
      </c>
      <c r="K15">
        <v>2.33704</v>
      </c>
      <c r="L15">
        <v>18.476700000000001</v>
      </c>
      <c r="M15">
        <v>8.4903999999999993</v>
      </c>
      <c r="N15">
        <v>0.10419399999999999</v>
      </c>
      <c r="O15">
        <v>-6.2990000000000004E-2</v>
      </c>
      <c r="P15">
        <v>0.54399799999999998</v>
      </c>
      <c r="Q15">
        <v>0.13423599999999999</v>
      </c>
      <c r="R15">
        <v>0</v>
      </c>
      <c r="S15">
        <v>100.16200000000001</v>
      </c>
      <c r="T15">
        <v>44.744500000000002</v>
      </c>
    </row>
    <row r="16" spans="1:52" x14ac:dyDescent="0.25">
      <c r="A16" t="s">
        <v>260</v>
      </c>
      <c r="F16">
        <v>-7.2040000000000007E-2</v>
      </c>
      <c r="G16">
        <v>-7.918E-2</v>
      </c>
      <c r="H16">
        <v>51.373600000000003</v>
      </c>
      <c r="I16">
        <v>1.1948000000000001</v>
      </c>
      <c r="J16">
        <v>15.3584</v>
      </c>
      <c r="K16">
        <v>1.79582</v>
      </c>
      <c r="L16">
        <v>17.913399999999999</v>
      </c>
      <c r="M16">
        <v>9.6571099999999994</v>
      </c>
      <c r="N16">
        <v>0.33678200000000003</v>
      </c>
      <c r="O16">
        <v>-6.3420000000000004E-2</v>
      </c>
      <c r="P16">
        <v>0.80867800000000001</v>
      </c>
      <c r="Q16">
        <v>0.87309800000000004</v>
      </c>
      <c r="R16">
        <v>0</v>
      </c>
      <c r="S16">
        <v>99.097099999999998</v>
      </c>
      <c r="T16">
        <v>44.459899999999998</v>
      </c>
      <c r="W16" s="3" t="s">
        <v>24</v>
      </c>
      <c r="X16" s="3" t="s">
        <v>25</v>
      </c>
      <c r="AB16" s="3"/>
      <c r="AC16" s="3"/>
      <c r="AD16" s="3"/>
      <c r="AE16" s="3" t="s">
        <v>32</v>
      </c>
      <c r="AF16" s="3" t="s">
        <v>33</v>
      </c>
      <c r="AG16" s="3" t="s">
        <v>34</v>
      </c>
      <c r="AH16" s="3" t="s">
        <v>35</v>
      </c>
    </row>
    <row r="17" spans="1:35" x14ac:dyDescent="0.25">
      <c r="A17" t="s">
        <v>261</v>
      </c>
      <c r="F17">
        <v>-7.2480000000000003E-2</v>
      </c>
      <c r="G17">
        <v>-7.9200000000000007E-2</v>
      </c>
      <c r="H17">
        <v>48.513599999999997</v>
      </c>
      <c r="I17">
        <v>2.1617199999999999</v>
      </c>
      <c r="J17">
        <v>17.9649</v>
      </c>
      <c r="K17">
        <v>1.89476</v>
      </c>
      <c r="L17">
        <v>17.427</v>
      </c>
      <c r="M17">
        <v>8.4922000000000004</v>
      </c>
      <c r="N17">
        <v>1.0380100000000001</v>
      </c>
      <c r="O17">
        <v>0.14921499999999999</v>
      </c>
      <c r="P17">
        <v>1.20391</v>
      </c>
      <c r="Q17">
        <v>-5.4870000000000002E-2</v>
      </c>
      <c r="R17">
        <v>0</v>
      </c>
      <c r="S17">
        <v>98.6387</v>
      </c>
      <c r="T17">
        <v>43.6845</v>
      </c>
      <c r="V17" s="2" t="s">
        <v>220</v>
      </c>
      <c r="W17" s="6">
        <f>W12*W14</f>
        <v>0.59311119999999995</v>
      </c>
      <c r="X17" s="6">
        <f t="shared" ref="X17:AH17" si="0">X12*X14</f>
        <v>0.45140776999999999</v>
      </c>
      <c r="Y17" s="6"/>
      <c r="Z17" s="6"/>
      <c r="AA17" s="6"/>
      <c r="AB17" s="6"/>
      <c r="AC17" s="6"/>
      <c r="AD17" s="6"/>
      <c r="AE17" s="6">
        <f t="shared" si="0"/>
        <v>0.35121728000000002</v>
      </c>
      <c r="AF17" s="6">
        <f t="shared" si="0"/>
        <v>0.26019144</v>
      </c>
      <c r="AG17" s="6">
        <f t="shared" si="0"/>
        <v>0.22685616000000003</v>
      </c>
      <c r="AH17" s="6">
        <f t="shared" si="0"/>
        <v>0.4199349</v>
      </c>
    </row>
    <row r="18" spans="1:35" x14ac:dyDescent="0.25">
      <c r="A18" t="s">
        <v>262</v>
      </c>
      <c r="F18">
        <v>-7.2209999999999996E-2</v>
      </c>
      <c r="G18">
        <v>0.56720300000000001</v>
      </c>
      <c r="H18">
        <v>49.653700000000001</v>
      </c>
      <c r="I18">
        <v>1.1976199999999999</v>
      </c>
      <c r="J18">
        <v>17.493099999999998</v>
      </c>
      <c r="K18">
        <v>1.7441599999999999</v>
      </c>
      <c r="L18">
        <v>19.684699999999999</v>
      </c>
      <c r="M18">
        <v>8.6676000000000002</v>
      </c>
      <c r="N18">
        <v>1.0406599999999999</v>
      </c>
      <c r="O18">
        <v>-1.059E-2</v>
      </c>
      <c r="P18">
        <v>0.87578299999999998</v>
      </c>
      <c r="Q18">
        <v>-5.3969999999999997E-2</v>
      </c>
      <c r="R18">
        <v>0</v>
      </c>
      <c r="S18">
        <v>100.788</v>
      </c>
      <c r="T18">
        <v>44.775500000000001</v>
      </c>
    </row>
    <row r="19" spans="1:35" x14ac:dyDescent="0.25">
      <c r="A19" t="s">
        <v>263</v>
      </c>
      <c r="F19">
        <v>-7.109E-2</v>
      </c>
      <c r="G19">
        <v>-7.8799999999999995E-2</v>
      </c>
      <c r="H19">
        <v>49.939399999999999</v>
      </c>
      <c r="I19">
        <v>0.232796</v>
      </c>
      <c r="J19">
        <v>19.745999999999999</v>
      </c>
      <c r="K19">
        <v>1.7577</v>
      </c>
      <c r="L19">
        <v>19.266300000000001</v>
      </c>
      <c r="M19">
        <v>6.9368999999999996</v>
      </c>
      <c r="N19">
        <v>0.34047100000000002</v>
      </c>
      <c r="O19">
        <v>-9.6900000000000007E-3</v>
      </c>
      <c r="P19">
        <v>0.61427699999999996</v>
      </c>
      <c r="Q19">
        <v>-5.0099999999999999E-2</v>
      </c>
      <c r="R19">
        <v>0</v>
      </c>
      <c r="S19">
        <v>98.624099999999999</v>
      </c>
      <c r="T19">
        <v>44.0518</v>
      </c>
      <c r="W19" s="3" t="s">
        <v>24</v>
      </c>
      <c r="X19" s="3" t="s">
        <v>25</v>
      </c>
      <c r="Y19" s="3" t="s">
        <v>26</v>
      </c>
      <c r="Z19" s="3" t="s">
        <v>27</v>
      </c>
      <c r="AA19" s="3" t="s">
        <v>28</v>
      </c>
      <c r="AB19" s="3" t="s">
        <v>29</v>
      </c>
      <c r="AC19" s="3" t="s">
        <v>30</v>
      </c>
      <c r="AD19" s="3" t="s">
        <v>31</v>
      </c>
      <c r="AE19" s="3" t="s">
        <v>32</v>
      </c>
      <c r="AF19" s="3" t="s">
        <v>33</v>
      </c>
      <c r="AG19" s="3" t="s">
        <v>34</v>
      </c>
      <c r="AH19" s="3" t="s">
        <v>35</v>
      </c>
      <c r="AI19" s="3" t="s">
        <v>37</v>
      </c>
    </row>
    <row r="20" spans="1:35" x14ac:dyDescent="0.25">
      <c r="A20" t="s">
        <v>264</v>
      </c>
      <c r="V20" s="2" t="s">
        <v>253</v>
      </c>
      <c r="W20" t="str">
        <f>IF(W7&lt;W$17,"Below Detection",W7)</f>
        <v>Below Detection</v>
      </c>
      <c r="X20" t="str">
        <f t="shared" ref="X20:AH21" si="1">IF(X7&lt;X$17,"Below Detection",X7)</f>
        <v>Below Detection</v>
      </c>
      <c r="Y20">
        <v>50.266206666666662</v>
      </c>
      <c r="Z20">
        <v>0.94132546666666694</v>
      </c>
      <c r="AA20">
        <v>18.667873333333333</v>
      </c>
      <c r="AB20">
        <v>2.0383446666666667</v>
      </c>
      <c r="AC20">
        <v>18.499593333333333</v>
      </c>
      <c r="AD20">
        <v>7.7741239999999996</v>
      </c>
      <c r="AE20" t="str">
        <f t="shared" si="1"/>
        <v>Below Detection</v>
      </c>
      <c r="AF20" t="str">
        <f t="shared" si="1"/>
        <v>Below Detection</v>
      </c>
      <c r="AG20">
        <f t="shared" si="1"/>
        <v>1.0877900000000003</v>
      </c>
      <c r="AH20" t="str">
        <f t="shared" si="1"/>
        <v>Below Detection</v>
      </c>
      <c r="AI20">
        <f>SUM(W20:AH20)</f>
        <v>99.275257466666659</v>
      </c>
    </row>
    <row r="21" spans="1:35" x14ac:dyDescent="0.25">
      <c r="A21" t="s">
        <v>265</v>
      </c>
      <c r="E21" t="s">
        <v>39</v>
      </c>
      <c r="F21">
        <f>AVERAGE(F5:F19)</f>
        <v>3.8223333333333338E-2</v>
      </c>
      <c r="G21">
        <f t="shared" ref="G21:T21" si="2">AVERAGE(G5:G19)</f>
        <v>7.3024000000000006E-3</v>
      </c>
      <c r="H21">
        <f t="shared" si="2"/>
        <v>50.266206666666662</v>
      </c>
      <c r="I21">
        <f t="shared" si="2"/>
        <v>0.94132546666666694</v>
      </c>
      <c r="J21">
        <f t="shared" si="2"/>
        <v>18.667873333333333</v>
      </c>
      <c r="K21">
        <f t="shared" si="2"/>
        <v>2.0383446666666667</v>
      </c>
      <c r="L21">
        <f t="shared" si="2"/>
        <v>18.499593333333333</v>
      </c>
      <c r="M21">
        <f t="shared" si="2"/>
        <v>7.7741239999999996</v>
      </c>
      <c r="N21">
        <f t="shared" si="2"/>
        <v>0.26023166666666669</v>
      </c>
      <c r="O21">
        <f t="shared" si="2"/>
        <v>-1.7551866666666669E-2</v>
      </c>
      <c r="P21">
        <f t="shared" si="2"/>
        <v>1.0877900000000003</v>
      </c>
      <c r="Q21">
        <f t="shared" si="2"/>
        <v>7.1909799999999996E-2</v>
      </c>
      <c r="R21">
        <f t="shared" si="2"/>
        <v>0</v>
      </c>
      <c r="S21">
        <f t="shared" si="2"/>
        <v>99.63537333333332</v>
      </c>
      <c r="T21">
        <f t="shared" si="2"/>
        <v>44.492766666666661</v>
      </c>
      <c r="V21" s="2" t="s">
        <v>286</v>
      </c>
      <c r="W21" t="str">
        <f>IF(W8&lt;W$17,"Below Detection",W8)</f>
        <v>Below Detection</v>
      </c>
      <c r="X21" t="str">
        <f t="shared" si="1"/>
        <v>Below Detection</v>
      </c>
      <c r="Y21">
        <v>51.438881818181812</v>
      </c>
      <c r="Z21">
        <v>1.3960351818181818</v>
      </c>
      <c r="AA21">
        <v>21.313918181818181</v>
      </c>
      <c r="AB21">
        <v>1.3583135454545456</v>
      </c>
      <c r="AC21">
        <v>16.735554545454548</v>
      </c>
      <c r="AD21">
        <v>6.7971372727272721</v>
      </c>
      <c r="AE21" t="str">
        <f t="shared" si="1"/>
        <v>Below Detection</v>
      </c>
      <c r="AF21" t="str">
        <f t="shared" si="1"/>
        <v>Below Detection</v>
      </c>
      <c r="AG21">
        <f t="shared" si="1"/>
        <v>0.72294627272727274</v>
      </c>
      <c r="AH21" t="str">
        <f t="shared" si="1"/>
        <v>Below Detection</v>
      </c>
      <c r="AI21">
        <f>SUM(W21:AH21)</f>
        <v>99.762786818181823</v>
      </c>
    </row>
    <row r="22" spans="1:35" x14ac:dyDescent="0.25">
      <c r="A22" t="s">
        <v>266</v>
      </c>
      <c r="E22" t="s">
        <v>40</v>
      </c>
      <c r="F22">
        <f>STDEV(F5:F19)/SQRT((COUNT(F5:F19)))</f>
        <v>5.06168600248749E-2</v>
      </c>
      <c r="G22">
        <f t="shared" ref="G22:T22" si="3">STDEV(G5:G19)/SQRT((COUNT(G5:G19)))</f>
        <v>5.8788477551448316E-2</v>
      </c>
      <c r="H22">
        <f t="shared" si="3"/>
        <v>0.35716101430542863</v>
      </c>
      <c r="I22">
        <f t="shared" si="3"/>
        <v>0.14431217161080787</v>
      </c>
      <c r="J22">
        <f t="shared" si="3"/>
        <v>0.37468764203275179</v>
      </c>
      <c r="K22">
        <f t="shared" si="3"/>
        <v>6.2150742782724165E-2</v>
      </c>
      <c r="L22">
        <f t="shared" si="3"/>
        <v>0.22656386411039806</v>
      </c>
      <c r="M22">
        <f t="shared" si="3"/>
        <v>0.35709924683122529</v>
      </c>
      <c r="N22">
        <f t="shared" si="3"/>
        <v>9.3210929621179314E-2</v>
      </c>
      <c r="O22">
        <f t="shared" si="3"/>
        <v>1.5542037256564672E-2</v>
      </c>
      <c r="P22">
        <f t="shared" si="3"/>
        <v>8.2239209147172324E-2</v>
      </c>
      <c r="Q22">
        <f t="shared" si="3"/>
        <v>7.1521348764061174E-2</v>
      </c>
      <c r="R22">
        <f t="shared" si="3"/>
        <v>0</v>
      </c>
      <c r="S22">
        <f t="shared" si="3"/>
        <v>0.21766939795559062</v>
      </c>
      <c r="T22">
        <f t="shared" si="3"/>
        <v>0.11306793392708518</v>
      </c>
    </row>
    <row r="23" spans="1:35" x14ac:dyDescent="0.25">
      <c r="A23" t="s">
        <v>267</v>
      </c>
    </row>
    <row r="24" spans="1:35" x14ac:dyDescent="0.25">
      <c r="A24" t="s">
        <v>268</v>
      </c>
    </row>
    <row r="25" spans="1:35" x14ac:dyDescent="0.25">
      <c r="A25" t="s">
        <v>20</v>
      </c>
    </row>
    <row r="26" spans="1:35" x14ac:dyDescent="0.25">
      <c r="A26" t="s">
        <v>269</v>
      </c>
    </row>
    <row r="27" spans="1:35" x14ac:dyDescent="0.25">
      <c r="A27" t="s">
        <v>270</v>
      </c>
    </row>
    <row r="29" spans="1:35" x14ac:dyDescent="0.25">
      <c r="A29" s="2" t="s">
        <v>286</v>
      </c>
      <c r="F29" s="3" t="s">
        <v>24</v>
      </c>
      <c r="G29" s="3" t="s">
        <v>25</v>
      </c>
      <c r="H29" s="3" t="s">
        <v>26</v>
      </c>
      <c r="I29" s="3" t="s">
        <v>27</v>
      </c>
      <c r="J29" s="3" t="s">
        <v>28</v>
      </c>
      <c r="K29" s="3" t="s">
        <v>29</v>
      </c>
      <c r="L29" s="3" t="s">
        <v>30</v>
      </c>
      <c r="M29" s="3" t="s">
        <v>31</v>
      </c>
      <c r="N29" s="3" t="s">
        <v>32</v>
      </c>
      <c r="O29" s="3" t="s">
        <v>33</v>
      </c>
      <c r="P29" s="3" t="s">
        <v>34</v>
      </c>
      <c r="Q29" s="3" t="s">
        <v>35</v>
      </c>
      <c r="R29" s="3" t="s">
        <v>36</v>
      </c>
      <c r="S29" s="3" t="s">
        <v>37</v>
      </c>
      <c r="T29" s="3" t="s">
        <v>38</v>
      </c>
    </row>
    <row r="30" spans="1:35" x14ac:dyDescent="0.25">
      <c r="A30" t="s">
        <v>3</v>
      </c>
      <c r="F30">
        <v>0.16395100000000001</v>
      </c>
      <c r="G30">
        <v>-7.8460000000000002E-2</v>
      </c>
      <c r="H30">
        <v>55.011800000000001</v>
      </c>
      <c r="I30">
        <v>1.77867</v>
      </c>
      <c r="J30">
        <v>23.314299999999999</v>
      </c>
      <c r="K30">
        <v>1.1097600000000001</v>
      </c>
      <c r="L30">
        <v>11.682700000000001</v>
      </c>
      <c r="M30">
        <v>6.2239199999999997</v>
      </c>
      <c r="N30">
        <v>0.10714899999999999</v>
      </c>
      <c r="O30">
        <v>-8.5199999999999998E-3</v>
      </c>
      <c r="P30">
        <v>0.27916999999999997</v>
      </c>
      <c r="Q30">
        <v>1.2564299999999999</v>
      </c>
      <c r="R30">
        <v>0</v>
      </c>
      <c r="S30">
        <v>100.84099999999999</v>
      </c>
      <c r="T30">
        <v>45.964199999999998</v>
      </c>
    </row>
    <row r="31" spans="1:35" x14ac:dyDescent="0.25">
      <c r="A31" t="s">
        <v>4</v>
      </c>
      <c r="F31">
        <v>-6.9790000000000005E-2</v>
      </c>
      <c r="G31">
        <v>-7.868E-2</v>
      </c>
      <c r="H31">
        <v>52.9983</v>
      </c>
      <c r="I31">
        <v>1.2052799999999999</v>
      </c>
      <c r="J31">
        <v>19.546900000000001</v>
      </c>
      <c r="K31">
        <v>0.95481000000000005</v>
      </c>
      <c r="L31">
        <v>16.035499999999999</v>
      </c>
      <c r="M31">
        <v>7.3999499999999996</v>
      </c>
      <c r="N31">
        <v>0.107056</v>
      </c>
      <c r="O31">
        <v>-6.454E-2</v>
      </c>
      <c r="P31">
        <v>0.883629</v>
      </c>
      <c r="Q31">
        <v>-4.6850000000000003E-2</v>
      </c>
      <c r="R31">
        <v>0</v>
      </c>
      <c r="S31">
        <v>98.871600000000001</v>
      </c>
      <c r="T31">
        <v>44.908099999999997</v>
      </c>
    </row>
    <row r="32" spans="1:35" x14ac:dyDescent="0.25">
      <c r="A32" t="s">
        <v>254</v>
      </c>
      <c r="F32">
        <v>0.16167999999999999</v>
      </c>
      <c r="G32">
        <v>-7.8560000000000005E-2</v>
      </c>
      <c r="H32">
        <v>49.164000000000001</v>
      </c>
      <c r="I32">
        <v>1.7880499999999999</v>
      </c>
      <c r="J32">
        <v>23.581199999999999</v>
      </c>
      <c r="K32">
        <v>1.2195800000000001</v>
      </c>
      <c r="L32">
        <v>16.022200000000002</v>
      </c>
      <c r="M32">
        <v>6.8521999999999998</v>
      </c>
      <c r="N32">
        <v>-0.12795000000000001</v>
      </c>
      <c r="O32">
        <v>-6.3979999999999995E-2</v>
      </c>
      <c r="P32">
        <v>0.54766999999999999</v>
      </c>
      <c r="Q32">
        <v>-0.23280999999999999</v>
      </c>
      <c r="R32">
        <v>0</v>
      </c>
      <c r="S32">
        <v>98.833200000000005</v>
      </c>
      <c r="T32">
        <v>44.251899999999999</v>
      </c>
    </row>
    <row r="33" spans="1:20" x14ac:dyDescent="0.25">
      <c r="A33" t="s">
        <v>255</v>
      </c>
      <c r="F33">
        <v>-6.8930000000000005E-2</v>
      </c>
      <c r="G33">
        <v>-7.8219999999999998E-2</v>
      </c>
      <c r="H33">
        <v>52.144500000000001</v>
      </c>
      <c r="I33">
        <v>1.0134700000000001</v>
      </c>
      <c r="J33">
        <v>25.410599999999999</v>
      </c>
      <c r="K33">
        <v>1.7593300000000001</v>
      </c>
      <c r="L33">
        <v>12.3399</v>
      </c>
      <c r="M33">
        <v>5.8961499999999996</v>
      </c>
      <c r="N33">
        <v>0.34415200000000001</v>
      </c>
      <c r="O33">
        <v>0.10101499999999999</v>
      </c>
      <c r="P33">
        <v>0.54853300000000005</v>
      </c>
      <c r="Q33">
        <v>-4.3209999999999998E-2</v>
      </c>
      <c r="R33">
        <v>0</v>
      </c>
      <c r="S33">
        <v>99.3673</v>
      </c>
      <c r="T33">
        <v>45.178800000000003</v>
      </c>
    </row>
    <row r="34" spans="1:20" x14ac:dyDescent="0.25">
      <c r="A34" t="s">
        <v>6</v>
      </c>
      <c r="F34">
        <v>-7.1319999999999995E-2</v>
      </c>
      <c r="G34">
        <v>0.56937199999999999</v>
      </c>
      <c r="H34">
        <v>49.800800000000002</v>
      </c>
      <c r="I34">
        <v>1.20048</v>
      </c>
      <c r="J34">
        <v>21.449400000000001</v>
      </c>
      <c r="K34">
        <v>1.4827699999999999</v>
      </c>
      <c r="L34">
        <v>19.189399999999999</v>
      </c>
      <c r="M34">
        <v>6.8802199999999996</v>
      </c>
      <c r="N34">
        <v>0.104292</v>
      </c>
      <c r="O34">
        <v>4.3436000000000002E-2</v>
      </c>
      <c r="P34">
        <v>1.0806500000000001</v>
      </c>
      <c r="Q34">
        <v>0.13425200000000001</v>
      </c>
      <c r="R34">
        <v>0</v>
      </c>
      <c r="S34">
        <v>101.864</v>
      </c>
      <c r="T34">
        <v>45.281500000000001</v>
      </c>
    </row>
    <row r="35" spans="1:20" x14ac:dyDescent="0.25">
      <c r="A35" t="s">
        <v>23</v>
      </c>
      <c r="F35">
        <v>-7.0260000000000003E-2</v>
      </c>
      <c r="G35">
        <v>-7.8589999999999993E-2</v>
      </c>
      <c r="H35">
        <v>53.298200000000001</v>
      </c>
      <c r="I35">
        <v>0.81780600000000003</v>
      </c>
      <c r="J35">
        <v>20.880700000000001</v>
      </c>
      <c r="K35">
        <v>1.3850100000000001</v>
      </c>
      <c r="L35">
        <v>17.730599999999999</v>
      </c>
      <c r="M35">
        <v>5.3747199999999999</v>
      </c>
      <c r="N35">
        <v>-0.12853999999999999</v>
      </c>
      <c r="O35">
        <v>4.4699000000000003E-2</v>
      </c>
      <c r="P35">
        <v>0.81778300000000004</v>
      </c>
      <c r="Q35">
        <v>-0.23350000000000001</v>
      </c>
      <c r="R35">
        <v>0</v>
      </c>
      <c r="S35">
        <v>99.8386</v>
      </c>
      <c r="T35">
        <v>45.076099999999997</v>
      </c>
    </row>
    <row r="36" spans="1:20" x14ac:dyDescent="0.25">
      <c r="A36" t="s">
        <v>271</v>
      </c>
      <c r="F36">
        <v>-7.1690000000000004E-2</v>
      </c>
      <c r="G36">
        <v>-7.9210000000000003E-2</v>
      </c>
      <c r="H36">
        <v>50.3538</v>
      </c>
      <c r="I36">
        <v>1.20018</v>
      </c>
      <c r="J36">
        <v>20.274999999999999</v>
      </c>
      <c r="K36">
        <v>1.64161</v>
      </c>
      <c r="L36">
        <v>19.825299999999999</v>
      </c>
      <c r="M36">
        <v>6.3563900000000002</v>
      </c>
      <c r="N36">
        <v>0.33843200000000001</v>
      </c>
      <c r="O36">
        <v>4.2984000000000001E-2</v>
      </c>
      <c r="P36">
        <v>1.0126200000000001</v>
      </c>
      <c r="Q36">
        <v>-5.2569999999999999E-2</v>
      </c>
      <c r="R36">
        <v>0</v>
      </c>
      <c r="S36">
        <v>100.843</v>
      </c>
      <c r="T36">
        <v>44.714599999999997</v>
      </c>
    </row>
    <row r="37" spans="1:20" x14ac:dyDescent="0.25">
      <c r="F37">
        <v>0.163998</v>
      </c>
      <c r="G37">
        <v>-7.918E-2</v>
      </c>
      <c r="H37">
        <v>46.505299999999998</v>
      </c>
      <c r="I37">
        <v>2.1657799999999998</v>
      </c>
      <c r="J37">
        <v>23.042899999999999</v>
      </c>
      <c r="K37">
        <v>1.7402899999999999</v>
      </c>
      <c r="L37">
        <v>18.276199999999999</v>
      </c>
      <c r="M37">
        <v>7.3569500000000003</v>
      </c>
      <c r="N37">
        <v>0.337447</v>
      </c>
      <c r="O37">
        <v>0.149649</v>
      </c>
      <c r="P37">
        <v>0.87491699999999994</v>
      </c>
      <c r="Q37">
        <v>-5.2859999999999997E-2</v>
      </c>
      <c r="R37">
        <v>0</v>
      </c>
      <c r="S37">
        <v>100.48099999999999</v>
      </c>
      <c r="T37">
        <v>44.062600000000003</v>
      </c>
    </row>
    <row r="38" spans="1:20" x14ac:dyDescent="0.25">
      <c r="A38" t="s">
        <v>272</v>
      </c>
      <c r="F38">
        <v>0.165106</v>
      </c>
      <c r="G38">
        <v>-7.8850000000000003E-2</v>
      </c>
      <c r="H38">
        <v>52.172699999999999</v>
      </c>
      <c r="I38">
        <v>1.00519</v>
      </c>
      <c r="J38">
        <v>17.8689</v>
      </c>
      <c r="K38">
        <v>1.1621900000000001</v>
      </c>
      <c r="L38">
        <v>17.255400000000002</v>
      </c>
      <c r="M38">
        <v>7.4928100000000004</v>
      </c>
      <c r="N38">
        <v>0.33915299999999998</v>
      </c>
      <c r="O38">
        <v>-9.6500000000000006E-3</v>
      </c>
      <c r="P38">
        <v>0.67879900000000004</v>
      </c>
      <c r="Q38">
        <v>0.69191800000000003</v>
      </c>
      <c r="R38">
        <v>0</v>
      </c>
      <c r="S38">
        <v>98.743700000000004</v>
      </c>
      <c r="T38">
        <v>44.413400000000003</v>
      </c>
    </row>
    <row r="39" spans="1:20" x14ac:dyDescent="0.25">
      <c r="A39" t="s">
        <v>273</v>
      </c>
      <c r="F39">
        <v>0.163746</v>
      </c>
      <c r="G39">
        <v>-7.8710000000000002E-2</v>
      </c>
      <c r="H39">
        <v>52.605899999999998</v>
      </c>
      <c r="I39">
        <v>2.3667400000000001</v>
      </c>
      <c r="J39">
        <v>21.041599999999999</v>
      </c>
      <c r="K39">
        <v>1.53308</v>
      </c>
      <c r="L39">
        <v>16.447600000000001</v>
      </c>
      <c r="M39">
        <v>6.9883600000000001</v>
      </c>
      <c r="N39">
        <v>0.105376</v>
      </c>
      <c r="O39">
        <v>9.8266999999999993E-2</v>
      </c>
      <c r="P39">
        <v>0.27751599999999998</v>
      </c>
      <c r="Q39">
        <v>-0.23494000000000001</v>
      </c>
      <c r="R39">
        <v>0</v>
      </c>
      <c r="S39">
        <v>101.315</v>
      </c>
      <c r="T39">
        <v>45.4621</v>
      </c>
    </row>
    <row r="40" spans="1:20" x14ac:dyDescent="0.25">
      <c r="A40" t="s">
        <v>274</v>
      </c>
      <c r="F40">
        <v>0.163574</v>
      </c>
      <c r="G40">
        <v>-7.8990000000000005E-2</v>
      </c>
      <c r="H40">
        <v>51.772399999999998</v>
      </c>
      <c r="I40">
        <v>0.81474100000000005</v>
      </c>
      <c r="J40">
        <v>18.041599999999999</v>
      </c>
      <c r="K40">
        <v>0.95301899999999995</v>
      </c>
      <c r="L40">
        <v>19.286300000000001</v>
      </c>
      <c r="M40">
        <v>7.9468399999999999</v>
      </c>
      <c r="N40">
        <v>-0.12972</v>
      </c>
      <c r="O40">
        <v>4.3881999999999997E-2</v>
      </c>
      <c r="P40">
        <v>0.95112200000000002</v>
      </c>
      <c r="Q40">
        <v>0.13595299999999999</v>
      </c>
      <c r="R40">
        <v>0</v>
      </c>
      <c r="S40">
        <v>99.900599999999997</v>
      </c>
      <c r="T40">
        <v>44.846299999999999</v>
      </c>
    </row>
    <row r="41" spans="1:20" x14ac:dyDescent="0.25">
      <c r="A41" t="s">
        <v>275</v>
      </c>
    </row>
    <row r="42" spans="1:20" x14ac:dyDescent="0.25">
      <c r="A42" t="s">
        <v>276</v>
      </c>
      <c r="E42" t="s">
        <v>39</v>
      </c>
      <c r="F42">
        <f>AVERAGE(F30:F40)</f>
        <v>5.7278636363636372E-2</v>
      </c>
      <c r="G42">
        <f t="shared" ref="G42:T42" si="4">AVERAGE(G30:G40)</f>
        <v>-1.9825272727272733E-2</v>
      </c>
      <c r="H42">
        <f t="shared" si="4"/>
        <v>51.438881818181812</v>
      </c>
      <c r="I42">
        <f t="shared" si="4"/>
        <v>1.3960351818181818</v>
      </c>
      <c r="J42">
        <f t="shared" si="4"/>
        <v>21.313918181818181</v>
      </c>
      <c r="K42">
        <f t="shared" si="4"/>
        <v>1.3583135454545456</v>
      </c>
      <c r="L42">
        <f t="shared" si="4"/>
        <v>16.735554545454548</v>
      </c>
      <c r="M42">
        <f t="shared" si="4"/>
        <v>6.7971372727272721</v>
      </c>
      <c r="N42">
        <f t="shared" si="4"/>
        <v>0.12698609090909091</v>
      </c>
      <c r="O42">
        <f t="shared" si="4"/>
        <v>3.4294727272727268E-2</v>
      </c>
      <c r="P42">
        <f t="shared" si="4"/>
        <v>0.72294627272727274</v>
      </c>
      <c r="Q42">
        <f t="shared" si="4"/>
        <v>0.12016481818181818</v>
      </c>
      <c r="R42">
        <f t="shared" si="4"/>
        <v>0</v>
      </c>
      <c r="S42">
        <f t="shared" si="4"/>
        <v>100.08172727272726</v>
      </c>
      <c r="T42">
        <f t="shared" si="4"/>
        <v>44.923600000000008</v>
      </c>
    </row>
    <row r="43" spans="1:20" x14ac:dyDescent="0.25">
      <c r="A43" t="s">
        <v>277</v>
      </c>
      <c r="E43" t="s">
        <v>40</v>
      </c>
      <c r="F43">
        <f>STDEV(F30:F40)/SQRT((COUNT(F30:F40)))</f>
        <v>3.6858462098897551E-2</v>
      </c>
      <c r="G43">
        <f t="shared" ref="G43:T43" si="5">STDEV(G30:G40)/SQRT((COUNT(G30:G40)))</f>
        <v>5.8919796477012398E-2</v>
      </c>
      <c r="H43">
        <f t="shared" si="5"/>
        <v>0.70414472231704062</v>
      </c>
      <c r="I43">
        <f t="shared" si="5"/>
        <v>0.1629059002977887</v>
      </c>
      <c r="J43">
        <f t="shared" si="5"/>
        <v>0.71333012640690174</v>
      </c>
      <c r="K43">
        <f t="shared" si="5"/>
        <v>8.9457536886742448E-2</v>
      </c>
      <c r="L43">
        <f t="shared" si="5"/>
        <v>0.80703225612719476</v>
      </c>
      <c r="M43">
        <f t="shared" si="5"/>
        <v>0.23133871893862912</v>
      </c>
      <c r="N43">
        <f t="shared" si="5"/>
        <v>5.8708505136890216E-2</v>
      </c>
      <c r="O43">
        <f t="shared" si="5"/>
        <v>2.0315768838779988E-2</v>
      </c>
      <c r="P43">
        <f t="shared" si="5"/>
        <v>8.4222178260089944E-2</v>
      </c>
      <c r="Q43">
        <f t="shared" si="5"/>
        <v>0.1384517514686692</v>
      </c>
      <c r="R43">
        <f t="shared" si="5"/>
        <v>0</v>
      </c>
      <c r="S43">
        <f t="shared" si="5"/>
        <v>0.32233208851936535</v>
      </c>
      <c r="T43">
        <f t="shared" si="5"/>
        <v>0.16765789789709473</v>
      </c>
    </row>
    <row r="44" spans="1:20" x14ac:dyDescent="0.25">
      <c r="A44" t="s">
        <v>278</v>
      </c>
    </row>
    <row r="45" spans="1:20" x14ac:dyDescent="0.25">
      <c r="A45" t="s">
        <v>279</v>
      </c>
    </row>
    <row r="46" spans="1:20" x14ac:dyDescent="0.25">
      <c r="A46" t="s">
        <v>280</v>
      </c>
    </row>
    <row r="47" spans="1:20" x14ac:dyDescent="0.25">
      <c r="A47" t="s">
        <v>281</v>
      </c>
    </row>
    <row r="48" spans="1:20" x14ac:dyDescent="0.25">
      <c r="A48" t="s">
        <v>282</v>
      </c>
    </row>
    <row r="49" spans="1:1" x14ac:dyDescent="0.25">
      <c r="A49" t="s">
        <v>283</v>
      </c>
    </row>
    <row r="50" spans="1:1" x14ac:dyDescent="0.25">
      <c r="A50" t="s">
        <v>20</v>
      </c>
    </row>
    <row r="51" spans="1:1" x14ac:dyDescent="0.25">
      <c r="A51" t="s">
        <v>284</v>
      </c>
    </row>
    <row r="52" spans="1:1" x14ac:dyDescent="0.25">
      <c r="A52" t="s">
        <v>285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topLeftCell="N1" zoomScale="70" zoomScaleNormal="70" workbookViewId="0">
      <selection activeCell="Z40" sqref="Z40"/>
    </sheetView>
  </sheetViews>
  <sheetFormatPr defaultRowHeight="15" x14ac:dyDescent="0.25"/>
  <cols>
    <col min="1" max="1" width="12.5703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9" width="11.140625" bestFit="1" customWidth="1"/>
    <col min="10" max="10" width="10" bestFit="1" customWidth="1"/>
    <col min="11" max="11" width="11.140625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7.7109375" bestFit="1" customWidth="1"/>
    <col min="23" max="30" width="14.85546875" bestFit="1" customWidth="1"/>
    <col min="39" max="39" width="47.7109375" bestFit="1" customWidth="1"/>
  </cols>
  <sheetData>
    <row r="1" spans="1:52" s="1" customFormat="1" x14ac:dyDescent="0.25">
      <c r="A1" s="1" t="s">
        <v>221</v>
      </c>
      <c r="V1" s="1" t="s">
        <v>41</v>
      </c>
      <c r="AM1" s="1" t="s">
        <v>41</v>
      </c>
    </row>
    <row r="2" spans="1:52" x14ac:dyDescent="0.25"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3" t="s">
        <v>31</v>
      </c>
      <c r="AE2" s="3" t="s">
        <v>32</v>
      </c>
      <c r="AF2" s="3" t="s">
        <v>33</v>
      </c>
      <c r="AG2" s="3" t="s">
        <v>34</v>
      </c>
      <c r="AH2" s="3" t="s">
        <v>35</v>
      </c>
      <c r="AI2" s="3" t="s">
        <v>36</v>
      </c>
      <c r="AJ2" s="3" t="s">
        <v>37</v>
      </c>
      <c r="AK2" s="3" t="s">
        <v>38</v>
      </c>
      <c r="AN2" s="3" t="s">
        <v>24</v>
      </c>
      <c r="AO2" s="3" t="s">
        <v>25</v>
      </c>
      <c r="AP2" s="3" t="s">
        <v>26</v>
      </c>
      <c r="AQ2" s="3" t="s">
        <v>27</v>
      </c>
      <c r="AR2" s="3" t="s">
        <v>28</v>
      </c>
      <c r="AS2" s="3" t="s">
        <v>29</v>
      </c>
      <c r="AT2" s="3" t="s">
        <v>30</v>
      </c>
      <c r="AU2" s="3" t="s">
        <v>31</v>
      </c>
      <c r="AV2" s="3" t="s">
        <v>32</v>
      </c>
      <c r="AW2" s="3" t="s">
        <v>33</v>
      </c>
      <c r="AX2" s="3" t="s">
        <v>34</v>
      </c>
      <c r="AY2" s="3" t="s">
        <v>35</v>
      </c>
      <c r="AZ2" s="3" t="s">
        <v>37</v>
      </c>
    </row>
    <row r="3" spans="1:52" x14ac:dyDescent="0.25">
      <c r="V3" s="2" t="s">
        <v>287</v>
      </c>
      <c r="W3">
        <v>1.9290711034482755</v>
      </c>
      <c r="X3">
        <v>1.3317413793103456E-2</v>
      </c>
      <c r="Y3">
        <v>53.252417241379305</v>
      </c>
      <c r="Z3">
        <v>0.96389268965517272</v>
      </c>
      <c r="AA3">
        <v>6.2468372413793123</v>
      </c>
      <c r="AB3">
        <v>0.52188179310344807</v>
      </c>
      <c r="AC3">
        <v>13.67972413793103</v>
      </c>
      <c r="AD3">
        <v>23.151472413793105</v>
      </c>
      <c r="AE3">
        <v>0.19017465517241378</v>
      </c>
      <c r="AF3">
        <v>4.2845862068965519E-2</v>
      </c>
      <c r="AG3">
        <v>0.36380768965517241</v>
      </c>
      <c r="AH3">
        <v>7.8843758620689666E-2</v>
      </c>
      <c r="AI3">
        <v>0</v>
      </c>
      <c r="AJ3">
        <v>100.43424827586206</v>
      </c>
      <c r="AK3">
        <v>46.739762068965518</v>
      </c>
      <c r="AM3" s="2" t="s">
        <v>287</v>
      </c>
      <c r="AN3">
        <v>1.9290711034482755</v>
      </c>
      <c r="AO3" t="s">
        <v>183</v>
      </c>
      <c r="AP3">
        <v>53.252417241379305</v>
      </c>
      <c r="AQ3">
        <v>0.96389268965517272</v>
      </c>
      <c r="AR3">
        <v>6.2468372413793123</v>
      </c>
      <c r="AS3">
        <v>0.52188179310344807</v>
      </c>
      <c r="AT3">
        <v>13.67972413793103</v>
      </c>
      <c r="AU3">
        <v>23.151472413793105</v>
      </c>
      <c r="AV3" t="s">
        <v>183</v>
      </c>
      <c r="AW3" t="s">
        <v>183</v>
      </c>
      <c r="AX3">
        <v>0.36380768965517241</v>
      </c>
      <c r="AY3" t="s">
        <v>183</v>
      </c>
      <c r="AZ3">
        <v>100.10910431034482</v>
      </c>
    </row>
    <row r="4" spans="1:52" x14ac:dyDescent="0.25">
      <c r="A4" s="2" t="s">
        <v>287</v>
      </c>
      <c r="F4" s="3" t="s">
        <v>24</v>
      </c>
      <c r="G4" s="3" t="s">
        <v>25</v>
      </c>
      <c r="H4" s="3" t="s">
        <v>26</v>
      </c>
      <c r="I4" s="3" t="s">
        <v>27</v>
      </c>
      <c r="J4" s="3" t="s">
        <v>28</v>
      </c>
      <c r="K4" s="3" t="s">
        <v>29</v>
      </c>
      <c r="L4" s="3" t="s">
        <v>30</v>
      </c>
      <c r="M4" s="3" t="s">
        <v>31</v>
      </c>
      <c r="N4" s="3" t="s">
        <v>32</v>
      </c>
      <c r="O4" s="3" t="s">
        <v>33</v>
      </c>
      <c r="P4" s="3" t="s">
        <v>34</v>
      </c>
      <c r="Q4" s="3" t="s">
        <v>35</v>
      </c>
      <c r="R4" s="3" t="s">
        <v>36</v>
      </c>
      <c r="S4" s="3" t="s">
        <v>37</v>
      </c>
      <c r="T4" s="3" t="s">
        <v>38</v>
      </c>
      <c r="V4" s="2" t="s">
        <v>288</v>
      </c>
      <c r="W4">
        <v>1.9515811944444441</v>
      </c>
      <c r="X4">
        <v>3.2624722222222229E-2</v>
      </c>
      <c r="Y4">
        <v>53.918174999999998</v>
      </c>
      <c r="Z4">
        <v>1.0004913333333332</v>
      </c>
      <c r="AA4">
        <v>5.7412555555555542</v>
      </c>
      <c r="AB4">
        <v>0.47977775</v>
      </c>
      <c r="AC4">
        <v>13.386733333333332</v>
      </c>
      <c r="AD4">
        <v>23.320613888888882</v>
      </c>
      <c r="AE4">
        <v>0.12895791666666664</v>
      </c>
      <c r="AF4">
        <v>4.5244388888888883E-2</v>
      </c>
      <c r="AG4">
        <v>0.35023327777777785</v>
      </c>
      <c r="AH4">
        <v>8.6627333333333334E-2</v>
      </c>
      <c r="AI4">
        <v>0</v>
      </c>
      <c r="AJ4">
        <v>100.44233333333334</v>
      </c>
      <c r="AK4">
        <v>46.884025000000015</v>
      </c>
      <c r="AM4" s="2" t="s">
        <v>288</v>
      </c>
      <c r="AN4">
        <v>1.9515811944444441</v>
      </c>
      <c r="AO4" t="s">
        <v>183</v>
      </c>
      <c r="AP4">
        <v>53.918174999999998</v>
      </c>
      <c r="AQ4">
        <v>1.0004913333333332</v>
      </c>
      <c r="AR4">
        <v>5.7412555555555542</v>
      </c>
      <c r="AS4">
        <v>0.47977775</v>
      </c>
      <c r="AT4">
        <v>13.386733333333332</v>
      </c>
      <c r="AU4">
        <v>23.320613888888882</v>
      </c>
      <c r="AV4" t="s">
        <v>183</v>
      </c>
      <c r="AW4" t="s">
        <v>183</v>
      </c>
      <c r="AX4">
        <v>0.35023327777777785</v>
      </c>
      <c r="AY4" t="s">
        <v>183</v>
      </c>
      <c r="AZ4">
        <v>100.14886133333333</v>
      </c>
    </row>
    <row r="5" spans="1:52" x14ac:dyDescent="0.25">
      <c r="A5" t="s">
        <v>3</v>
      </c>
      <c r="F5">
        <v>2.7035900000000002</v>
      </c>
      <c r="G5">
        <v>-7.8039999999999998E-2</v>
      </c>
      <c r="H5">
        <v>52.343200000000003</v>
      </c>
      <c r="I5">
        <v>1.2065999999999999</v>
      </c>
      <c r="J5">
        <v>6.5998700000000001</v>
      </c>
      <c r="K5">
        <v>0.69114200000000003</v>
      </c>
      <c r="L5">
        <v>14.750999999999999</v>
      </c>
      <c r="M5">
        <v>22.888999999999999</v>
      </c>
      <c r="N5">
        <v>-0.12592999999999999</v>
      </c>
      <c r="O5">
        <v>4.6343000000000002E-2</v>
      </c>
      <c r="P5">
        <v>0.21617500000000001</v>
      </c>
      <c r="Q5">
        <v>-0.22886999999999999</v>
      </c>
      <c r="R5">
        <v>0</v>
      </c>
      <c r="S5">
        <v>101.014</v>
      </c>
      <c r="T5">
        <v>46.637999999999998</v>
      </c>
    </row>
    <row r="6" spans="1:52" x14ac:dyDescent="0.25">
      <c r="A6" t="s">
        <v>4</v>
      </c>
      <c r="F6">
        <v>1.3374999999999999</v>
      </c>
      <c r="G6">
        <v>0.58153699999999997</v>
      </c>
      <c r="H6">
        <v>51.244</v>
      </c>
      <c r="I6">
        <v>2.5585399999999998</v>
      </c>
      <c r="J6">
        <v>6.0336299999999996</v>
      </c>
      <c r="K6">
        <v>0.31204799999999999</v>
      </c>
      <c r="L6">
        <v>14.389699999999999</v>
      </c>
      <c r="M6">
        <v>23.349</v>
      </c>
      <c r="N6">
        <v>0.107071</v>
      </c>
      <c r="O6">
        <v>-8.6099999999999996E-3</v>
      </c>
      <c r="P6">
        <v>0.41346699999999997</v>
      </c>
      <c r="Q6">
        <v>-0.23164999999999999</v>
      </c>
      <c r="R6">
        <v>0</v>
      </c>
      <c r="S6">
        <v>100.086</v>
      </c>
      <c r="T6">
        <v>46.263399999999997</v>
      </c>
      <c r="W6" s="3" t="s">
        <v>24</v>
      </c>
      <c r="X6" s="3" t="s">
        <v>25</v>
      </c>
      <c r="Y6" s="3" t="s">
        <v>26</v>
      </c>
      <c r="Z6" s="3" t="s">
        <v>27</v>
      </c>
      <c r="AA6" s="3" t="s">
        <v>28</v>
      </c>
      <c r="AB6" s="3" t="s">
        <v>29</v>
      </c>
      <c r="AC6" s="3" t="s">
        <v>30</v>
      </c>
      <c r="AD6" s="3" t="s">
        <v>31</v>
      </c>
      <c r="AE6" s="3" t="s">
        <v>32</v>
      </c>
      <c r="AF6" s="3" t="s">
        <v>33</v>
      </c>
      <c r="AG6" s="3" t="s">
        <v>34</v>
      </c>
      <c r="AH6" s="3" t="s">
        <v>35</v>
      </c>
      <c r="AI6" s="3" t="s">
        <v>37</v>
      </c>
    </row>
    <row r="7" spans="1:52" x14ac:dyDescent="0.25">
      <c r="A7" t="s">
        <v>222</v>
      </c>
      <c r="F7">
        <v>1.32141</v>
      </c>
      <c r="G7">
        <v>-7.7859999999999999E-2</v>
      </c>
      <c r="H7">
        <v>56.675899999999999</v>
      </c>
      <c r="I7">
        <v>0.818658</v>
      </c>
      <c r="J7">
        <v>5.0328799999999996</v>
      </c>
      <c r="K7">
        <v>0.42678300000000002</v>
      </c>
      <c r="L7">
        <v>12.653700000000001</v>
      </c>
      <c r="M7">
        <v>24.2578</v>
      </c>
      <c r="N7">
        <v>-0.1246</v>
      </c>
      <c r="O7">
        <v>0.10205500000000001</v>
      </c>
      <c r="P7">
        <v>0.21763199999999999</v>
      </c>
      <c r="Q7">
        <v>0.33102199999999998</v>
      </c>
      <c r="R7">
        <v>0</v>
      </c>
      <c r="S7">
        <v>101.63500000000001</v>
      </c>
      <c r="T7">
        <v>47.973100000000002</v>
      </c>
      <c r="V7" s="2" t="s">
        <v>287</v>
      </c>
      <c r="W7">
        <v>1.9290711034482755</v>
      </c>
      <c r="X7">
        <v>1.3317413793103456E-2</v>
      </c>
      <c r="Y7">
        <v>53.252417241379305</v>
      </c>
      <c r="Z7">
        <v>0.96389268965517272</v>
      </c>
      <c r="AA7">
        <v>6.2468372413793123</v>
      </c>
      <c r="AB7">
        <v>0.52188179310344807</v>
      </c>
      <c r="AC7">
        <v>13.67972413793103</v>
      </c>
      <c r="AD7">
        <v>23.151472413793105</v>
      </c>
      <c r="AE7">
        <v>0.19017465517241378</v>
      </c>
      <c r="AF7">
        <v>4.2845862068965519E-2</v>
      </c>
      <c r="AG7">
        <v>0.36380768965517241</v>
      </c>
      <c r="AH7">
        <v>7.8843758620689666E-2</v>
      </c>
      <c r="AI7">
        <v>100.43424827586206</v>
      </c>
    </row>
    <row r="8" spans="1:52" x14ac:dyDescent="0.25">
      <c r="A8" t="s">
        <v>223</v>
      </c>
      <c r="F8">
        <v>1.55921</v>
      </c>
      <c r="G8">
        <v>-7.8149999999999997E-2</v>
      </c>
      <c r="H8">
        <v>51.794400000000003</v>
      </c>
      <c r="I8">
        <v>0.81675799999999998</v>
      </c>
      <c r="J8">
        <v>6.0111299999999996</v>
      </c>
      <c r="K8">
        <v>0.90302400000000005</v>
      </c>
      <c r="L8">
        <v>14.135300000000001</v>
      </c>
      <c r="M8">
        <v>23.853400000000001</v>
      </c>
      <c r="N8">
        <v>0.578017</v>
      </c>
      <c r="O8">
        <v>4.6124999999999999E-2</v>
      </c>
      <c r="P8">
        <v>0.21478</v>
      </c>
      <c r="Q8">
        <v>-4.4130000000000003E-2</v>
      </c>
      <c r="R8">
        <v>0</v>
      </c>
      <c r="S8">
        <v>99.7898</v>
      </c>
      <c r="T8">
        <v>46.2727</v>
      </c>
      <c r="V8" s="2" t="s">
        <v>288</v>
      </c>
      <c r="W8">
        <v>1.9515811944444441</v>
      </c>
      <c r="X8">
        <v>3.2624722222222229E-2</v>
      </c>
      <c r="Y8">
        <v>53.918174999999998</v>
      </c>
      <c r="Z8">
        <v>1.0004913333333332</v>
      </c>
      <c r="AA8">
        <v>5.7412555555555542</v>
      </c>
      <c r="AB8">
        <v>0.47977775</v>
      </c>
      <c r="AC8">
        <v>13.386733333333332</v>
      </c>
      <c r="AD8">
        <v>23.320613888888882</v>
      </c>
      <c r="AE8">
        <v>0.12895791666666664</v>
      </c>
      <c r="AF8">
        <v>4.5244388888888883E-2</v>
      </c>
      <c r="AG8">
        <v>0.35023327777777785</v>
      </c>
      <c r="AH8">
        <v>8.6627333333333334E-2</v>
      </c>
      <c r="AI8">
        <v>100.44233333333334</v>
      </c>
    </row>
    <row r="9" spans="1:52" x14ac:dyDescent="0.25">
      <c r="A9" t="s">
        <v>6</v>
      </c>
      <c r="F9">
        <v>1.0876999999999999</v>
      </c>
      <c r="G9">
        <v>-7.7909999999999993E-2</v>
      </c>
      <c r="H9">
        <v>53.400500000000001</v>
      </c>
      <c r="I9">
        <v>1.20709</v>
      </c>
      <c r="J9">
        <v>6.3590900000000001</v>
      </c>
      <c r="K9">
        <v>0.37252299999999999</v>
      </c>
      <c r="L9">
        <v>12.9565</v>
      </c>
      <c r="M9">
        <v>25.339700000000001</v>
      </c>
      <c r="N9">
        <v>-0.12509000000000001</v>
      </c>
      <c r="O9">
        <v>-6.1879999999999998E-2</v>
      </c>
      <c r="P9">
        <v>0.68581099999999995</v>
      </c>
      <c r="Q9">
        <v>-4.147E-2</v>
      </c>
      <c r="R9">
        <v>0</v>
      </c>
      <c r="S9">
        <v>101.10299999999999</v>
      </c>
      <c r="T9">
        <v>47.439700000000002</v>
      </c>
    </row>
    <row r="10" spans="1:52" x14ac:dyDescent="0.25">
      <c r="A10" t="s">
        <v>23</v>
      </c>
      <c r="F10">
        <v>2.4718</v>
      </c>
      <c r="G10">
        <v>-7.7950000000000005E-2</v>
      </c>
      <c r="H10">
        <v>52.5867</v>
      </c>
      <c r="I10">
        <v>0.817326</v>
      </c>
      <c r="J10">
        <v>7.5357700000000003</v>
      </c>
      <c r="K10">
        <v>0.58475100000000002</v>
      </c>
      <c r="L10">
        <v>12.9968</v>
      </c>
      <c r="M10">
        <v>24.017800000000001</v>
      </c>
      <c r="N10">
        <v>0.57901599999999998</v>
      </c>
      <c r="O10">
        <v>-6.2E-2</v>
      </c>
      <c r="P10">
        <v>0.34967500000000001</v>
      </c>
      <c r="Q10">
        <v>0.14362900000000001</v>
      </c>
      <c r="R10">
        <v>0</v>
      </c>
      <c r="S10">
        <v>101.943</v>
      </c>
      <c r="T10">
        <v>47.2639</v>
      </c>
      <c r="V10" s="2" t="s">
        <v>219</v>
      </c>
    </row>
    <row r="11" spans="1:52" x14ac:dyDescent="0.25">
      <c r="A11" t="s">
        <v>224</v>
      </c>
      <c r="F11">
        <v>1.3284100000000001</v>
      </c>
      <c r="G11">
        <v>-7.8189999999999996E-2</v>
      </c>
      <c r="H11">
        <v>51.638199999999998</v>
      </c>
      <c r="I11">
        <v>1.5918399999999999</v>
      </c>
      <c r="J11">
        <v>7.3635000000000002</v>
      </c>
      <c r="K11">
        <v>0.47492699999999999</v>
      </c>
      <c r="L11">
        <v>13.968299999999999</v>
      </c>
      <c r="M11">
        <v>22.2515</v>
      </c>
      <c r="N11">
        <v>0.108179</v>
      </c>
      <c r="O11">
        <v>-8.2100000000000003E-3</v>
      </c>
      <c r="P11">
        <v>0.549099</v>
      </c>
      <c r="Q11">
        <v>-4.4409999999999998E-2</v>
      </c>
      <c r="R11">
        <v>0</v>
      </c>
      <c r="S11">
        <v>99.143100000000004</v>
      </c>
      <c r="T11">
        <v>45.920999999999999</v>
      </c>
      <c r="V11" s="2"/>
      <c r="W11" s="3" t="s">
        <v>171</v>
      </c>
      <c r="X11" s="3" t="s">
        <v>172</v>
      </c>
      <c r="Y11" s="3"/>
      <c r="Z11" s="3"/>
      <c r="AA11" s="3"/>
      <c r="AB11" s="3" t="s">
        <v>173</v>
      </c>
      <c r="AC11" s="3"/>
      <c r="AD11" s="3"/>
      <c r="AE11" s="3" t="s">
        <v>176</v>
      </c>
      <c r="AF11" s="3" t="s">
        <v>177</v>
      </c>
      <c r="AG11" s="3" t="s">
        <v>178</v>
      </c>
      <c r="AH11" s="3" t="s">
        <v>179</v>
      </c>
    </row>
    <row r="12" spans="1:52" x14ac:dyDescent="0.25">
      <c r="F12">
        <v>1.0968899999999999</v>
      </c>
      <c r="G12">
        <v>-7.8200000000000006E-2</v>
      </c>
      <c r="H12">
        <v>49.993299999999998</v>
      </c>
      <c r="I12">
        <v>2.16839</v>
      </c>
      <c r="J12">
        <v>9.9331700000000005</v>
      </c>
      <c r="K12">
        <v>1.00345</v>
      </c>
      <c r="L12">
        <v>12.379</v>
      </c>
      <c r="M12">
        <v>22.861499999999999</v>
      </c>
      <c r="N12">
        <v>-0.1268</v>
      </c>
      <c r="O12">
        <v>0.209534</v>
      </c>
      <c r="P12">
        <v>0.21329600000000001</v>
      </c>
      <c r="Q12">
        <v>0.32654100000000003</v>
      </c>
      <c r="R12">
        <v>0</v>
      </c>
      <c r="S12">
        <v>99.98</v>
      </c>
      <c r="T12">
        <v>46.063299999999998</v>
      </c>
      <c r="V12" s="2" t="s">
        <v>220</v>
      </c>
      <c r="W12">
        <v>0.43</v>
      </c>
      <c r="X12">
        <v>0.19800000000000001</v>
      </c>
      <c r="AB12">
        <v>0.16500000000000001</v>
      </c>
      <c r="AE12">
        <v>0.26</v>
      </c>
      <c r="AF12">
        <v>0.216</v>
      </c>
      <c r="AG12">
        <v>0.13400000000000001</v>
      </c>
      <c r="AH12">
        <v>0.32800000000000001</v>
      </c>
    </row>
    <row r="13" spans="1:52" x14ac:dyDescent="0.25">
      <c r="A13" t="s">
        <v>225</v>
      </c>
      <c r="F13">
        <v>1.32874</v>
      </c>
      <c r="G13">
        <v>0.58638400000000002</v>
      </c>
      <c r="H13">
        <v>55.9345</v>
      </c>
      <c r="I13">
        <v>0.23585900000000001</v>
      </c>
      <c r="J13">
        <v>5.5988699999999998</v>
      </c>
      <c r="K13">
        <v>0.425286</v>
      </c>
      <c r="L13">
        <v>13.732699999999999</v>
      </c>
      <c r="M13">
        <v>20.949400000000001</v>
      </c>
      <c r="N13">
        <v>0.344221</v>
      </c>
      <c r="O13">
        <v>-7.77E-3</v>
      </c>
      <c r="P13">
        <v>0.41753899999999999</v>
      </c>
      <c r="Q13">
        <v>0.51490199999999997</v>
      </c>
      <c r="R13">
        <v>0</v>
      </c>
      <c r="S13">
        <v>100.06100000000001</v>
      </c>
      <c r="T13">
        <v>47.005800000000001</v>
      </c>
      <c r="V13" s="2"/>
    </row>
    <row r="14" spans="1:52" x14ac:dyDescent="0.25">
      <c r="A14" t="s">
        <v>226</v>
      </c>
      <c r="F14">
        <v>1.07778</v>
      </c>
      <c r="G14">
        <v>-7.7710000000000001E-2</v>
      </c>
      <c r="H14">
        <v>54.809699999999999</v>
      </c>
      <c r="I14">
        <v>0.23868</v>
      </c>
      <c r="J14">
        <v>7.2539800000000003</v>
      </c>
      <c r="K14">
        <v>0.59100299999999995</v>
      </c>
      <c r="L14">
        <v>12.603899999999999</v>
      </c>
      <c r="M14">
        <v>24.368200000000002</v>
      </c>
      <c r="N14">
        <v>0.34717900000000002</v>
      </c>
      <c r="O14">
        <v>-6.1289999999999997E-2</v>
      </c>
      <c r="P14">
        <v>8.5210999999999995E-2</v>
      </c>
      <c r="Q14">
        <v>-0.22527</v>
      </c>
      <c r="R14">
        <v>0</v>
      </c>
      <c r="S14">
        <v>101.011</v>
      </c>
      <c r="T14">
        <v>47.664999999999999</v>
      </c>
      <c r="V14" s="3" t="s">
        <v>180</v>
      </c>
      <c r="W14" s="5">
        <v>1.34798</v>
      </c>
      <c r="X14" s="5">
        <v>2.2914099999999999</v>
      </c>
      <c r="Y14" s="5"/>
      <c r="Z14" s="5"/>
      <c r="AA14" s="5"/>
      <c r="AB14" s="5">
        <v>1.46157</v>
      </c>
      <c r="AC14" s="5"/>
      <c r="AD14" s="5"/>
      <c r="AE14" s="5">
        <v>1.2912399999999999</v>
      </c>
      <c r="AF14" s="5">
        <v>1.20459</v>
      </c>
      <c r="AG14" s="5">
        <v>1.6680600000000001</v>
      </c>
      <c r="AH14" s="5">
        <v>1.2725299999999999</v>
      </c>
    </row>
    <row r="15" spans="1:52" x14ac:dyDescent="0.25">
      <c r="A15" t="s">
        <v>227</v>
      </c>
      <c r="F15">
        <v>1.32687</v>
      </c>
      <c r="G15">
        <v>-7.8070000000000001E-2</v>
      </c>
      <c r="H15">
        <v>56.147599999999997</v>
      </c>
      <c r="I15">
        <v>0.81828599999999996</v>
      </c>
      <c r="J15">
        <v>4.9145700000000003</v>
      </c>
      <c r="K15">
        <v>0.42526700000000001</v>
      </c>
      <c r="L15">
        <v>13.946999999999999</v>
      </c>
      <c r="M15">
        <v>22.1706</v>
      </c>
      <c r="N15">
        <v>-0.12584000000000001</v>
      </c>
      <c r="O15">
        <v>-7.7499999999999999E-3</v>
      </c>
      <c r="P15">
        <v>0.68607300000000004</v>
      </c>
      <c r="Q15">
        <v>0.143237</v>
      </c>
      <c r="R15">
        <v>0</v>
      </c>
      <c r="S15">
        <v>100.36799999999999</v>
      </c>
      <c r="T15">
        <v>47.160299999999999</v>
      </c>
    </row>
    <row r="16" spans="1:52" x14ac:dyDescent="0.25">
      <c r="A16" t="s">
        <v>228</v>
      </c>
      <c r="F16">
        <v>2.0180899999999999</v>
      </c>
      <c r="G16">
        <v>-7.8039999999999998E-2</v>
      </c>
      <c r="H16">
        <v>51.854900000000001</v>
      </c>
      <c r="I16">
        <v>0.81675600000000004</v>
      </c>
      <c r="J16">
        <v>6.1651800000000003</v>
      </c>
      <c r="K16">
        <v>0.47755599999999998</v>
      </c>
      <c r="L16">
        <v>13.6051</v>
      </c>
      <c r="M16">
        <v>23.3644</v>
      </c>
      <c r="N16">
        <v>0.109045</v>
      </c>
      <c r="O16">
        <v>-7.8200000000000006E-3</v>
      </c>
      <c r="P16">
        <v>0.28297</v>
      </c>
      <c r="Q16">
        <v>0.32866400000000001</v>
      </c>
      <c r="R16">
        <v>0</v>
      </c>
      <c r="S16">
        <v>98.936800000000005</v>
      </c>
      <c r="T16">
        <v>45.960999999999999</v>
      </c>
      <c r="W16" s="3" t="s">
        <v>24</v>
      </c>
      <c r="X16" s="3" t="s">
        <v>25</v>
      </c>
      <c r="AB16" s="3" t="s">
        <v>29</v>
      </c>
      <c r="AC16" s="3"/>
      <c r="AD16" s="3"/>
      <c r="AE16" s="3" t="s">
        <v>32</v>
      </c>
      <c r="AF16" s="3" t="s">
        <v>33</v>
      </c>
      <c r="AG16" s="3" t="s">
        <v>34</v>
      </c>
      <c r="AH16" s="3" t="s">
        <v>35</v>
      </c>
    </row>
    <row r="17" spans="1:35" x14ac:dyDescent="0.25">
      <c r="A17" t="s">
        <v>229</v>
      </c>
      <c r="F17">
        <v>2.2662900000000001</v>
      </c>
      <c r="G17">
        <v>-7.8229999999999994E-2</v>
      </c>
      <c r="H17">
        <v>52.659199999999998</v>
      </c>
      <c r="I17">
        <v>1.0097100000000001</v>
      </c>
      <c r="J17">
        <v>4.1547400000000003</v>
      </c>
      <c r="K17">
        <v>0.58144700000000005</v>
      </c>
      <c r="L17">
        <v>14.616300000000001</v>
      </c>
      <c r="M17">
        <v>22.687799999999999</v>
      </c>
      <c r="N17">
        <v>0.57741299999999995</v>
      </c>
      <c r="O17">
        <v>-8.3999999999999995E-3</v>
      </c>
      <c r="P17">
        <v>0.48177900000000001</v>
      </c>
      <c r="Q17">
        <v>-4.5109999999999997E-2</v>
      </c>
      <c r="R17">
        <v>0</v>
      </c>
      <c r="S17">
        <v>98.903000000000006</v>
      </c>
      <c r="T17">
        <v>45.806100000000001</v>
      </c>
      <c r="V17" s="2" t="s">
        <v>220</v>
      </c>
      <c r="W17" s="6">
        <f>W12*W14</f>
        <v>0.57963140000000002</v>
      </c>
      <c r="X17" s="6">
        <f t="shared" ref="X17:AH17" si="0">X12*X14</f>
        <v>0.45369918000000004</v>
      </c>
      <c r="Y17" s="6"/>
      <c r="Z17" s="6"/>
      <c r="AA17" s="6"/>
      <c r="AB17" s="6">
        <f>AB12*AB14</f>
        <v>0.24115905000000001</v>
      </c>
      <c r="AC17" s="6"/>
      <c r="AD17" s="6"/>
      <c r="AE17" s="6">
        <f t="shared" si="0"/>
        <v>0.33572239999999998</v>
      </c>
      <c r="AF17" s="6">
        <f t="shared" si="0"/>
        <v>0.26019144</v>
      </c>
      <c r="AG17" s="6">
        <f t="shared" si="0"/>
        <v>0.22352004000000003</v>
      </c>
      <c r="AH17" s="6">
        <f t="shared" si="0"/>
        <v>0.41738984000000001</v>
      </c>
    </row>
    <row r="18" spans="1:35" x14ac:dyDescent="0.25">
      <c r="A18" t="s">
        <v>230</v>
      </c>
      <c r="F18">
        <v>2.4787300000000001</v>
      </c>
      <c r="G18">
        <v>-7.8020000000000006E-2</v>
      </c>
      <c r="H18">
        <v>50.9711</v>
      </c>
      <c r="I18">
        <v>0.81681700000000002</v>
      </c>
      <c r="J18">
        <v>5.2259599999999997</v>
      </c>
      <c r="K18">
        <v>0.47685100000000002</v>
      </c>
      <c r="L18">
        <v>14.2387</v>
      </c>
      <c r="M18">
        <v>26.2713</v>
      </c>
      <c r="N18">
        <v>0.57840000000000003</v>
      </c>
      <c r="O18">
        <v>-7.9600000000000001E-3</v>
      </c>
      <c r="P18">
        <v>0.54976800000000003</v>
      </c>
      <c r="Q18">
        <v>-4.3400000000000001E-2</v>
      </c>
      <c r="R18">
        <v>0</v>
      </c>
      <c r="S18">
        <v>101.47799999999999</v>
      </c>
      <c r="T18">
        <v>46.918300000000002</v>
      </c>
    </row>
    <row r="19" spans="1:35" x14ac:dyDescent="0.25">
      <c r="A19" t="s">
        <v>231</v>
      </c>
      <c r="F19">
        <v>2.2301000000000002</v>
      </c>
      <c r="G19">
        <v>-7.7840000000000006E-2</v>
      </c>
      <c r="H19">
        <v>55.292299999999997</v>
      </c>
      <c r="I19">
        <v>4.3491000000000002E-2</v>
      </c>
      <c r="J19">
        <v>6.1365699999999999</v>
      </c>
      <c r="K19">
        <v>0.37530599999999997</v>
      </c>
      <c r="L19">
        <v>13.861800000000001</v>
      </c>
      <c r="M19">
        <v>23.025700000000001</v>
      </c>
      <c r="N19">
        <v>0.11079899999999999</v>
      </c>
      <c r="O19">
        <v>0.101798</v>
      </c>
      <c r="P19">
        <v>0.21868599999999999</v>
      </c>
      <c r="Q19">
        <v>0.14555599999999999</v>
      </c>
      <c r="R19">
        <v>0</v>
      </c>
      <c r="S19">
        <v>101.464</v>
      </c>
      <c r="T19">
        <v>47.4985</v>
      </c>
      <c r="W19" s="3" t="s">
        <v>24</v>
      </c>
      <c r="X19" s="3" t="s">
        <v>25</v>
      </c>
      <c r="Y19" s="3" t="s">
        <v>26</v>
      </c>
      <c r="Z19" s="3" t="s">
        <v>27</v>
      </c>
      <c r="AA19" s="3" t="s">
        <v>28</v>
      </c>
      <c r="AB19" s="3" t="s">
        <v>29</v>
      </c>
      <c r="AC19" s="3" t="s">
        <v>30</v>
      </c>
      <c r="AD19" s="3" t="s">
        <v>31</v>
      </c>
      <c r="AE19" s="3" t="s">
        <v>32</v>
      </c>
      <c r="AF19" s="3" t="s">
        <v>33</v>
      </c>
      <c r="AG19" s="3" t="s">
        <v>34</v>
      </c>
      <c r="AH19" s="3" t="s">
        <v>35</v>
      </c>
      <c r="AI19" s="3" t="s">
        <v>37</v>
      </c>
    </row>
    <row r="20" spans="1:35" x14ac:dyDescent="0.25">
      <c r="A20" t="s">
        <v>232</v>
      </c>
      <c r="F20">
        <v>1.09365</v>
      </c>
      <c r="G20">
        <v>0.58317600000000003</v>
      </c>
      <c r="H20">
        <v>51.583799999999997</v>
      </c>
      <c r="I20">
        <v>1.39889</v>
      </c>
      <c r="J20">
        <v>7.2006399999999999</v>
      </c>
      <c r="K20">
        <v>0.102883</v>
      </c>
      <c r="L20">
        <v>14.3086</v>
      </c>
      <c r="M20">
        <v>22.626300000000001</v>
      </c>
      <c r="N20">
        <v>0.10864699999999999</v>
      </c>
      <c r="O20">
        <v>-8.0599999999999995E-3</v>
      </c>
      <c r="P20">
        <v>0.61753999999999998</v>
      </c>
      <c r="Q20">
        <v>-4.3830000000000001E-2</v>
      </c>
      <c r="R20">
        <v>0</v>
      </c>
      <c r="S20">
        <v>99.572199999999995</v>
      </c>
      <c r="T20">
        <v>46.280299999999997</v>
      </c>
      <c r="V20" s="2" t="s">
        <v>287</v>
      </c>
      <c r="W20">
        <f>IF(W7&lt;W$17,"Below Detection",W7)</f>
        <v>1.9290711034482755</v>
      </c>
      <c r="X20" t="str">
        <f t="shared" ref="X20:AH21" si="1">IF(X7&lt;X$17,"Below Detection",X7)</f>
        <v>Below Detection</v>
      </c>
      <c r="Y20">
        <v>53.252417241379305</v>
      </c>
      <c r="Z20">
        <v>0.96389268965517272</v>
      </c>
      <c r="AA20">
        <v>6.2468372413793123</v>
      </c>
      <c r="AB20">
        <f t="shared" si="1"/>
        <v>0.52188179310344807</v>
      </c>
      <c r="AC20">
        <v>13.67972413793103</v>
      </c>
      <c r="AD20">
        <v>23.151472413793105</v>
      </c>
      <c r="AE20" t="str">
        <f t="shared" si="1"/>
        <v>Below Detection</v>
      </c>
      <c r="AF20" t="str">
        <f t="shared" si="1"/>
        <v>Below Detection</v>
      </c>
      <c r="AG20">
        <f t="shared" si="1"/>
        <v>0.36380768965517241</v>
      </c>
      <c r="AH20" t="str">
        <f t="shared" si="1"/>
        <v>Below Detection</v>
      </c>
      <c r="AI20">
        <f>SUM(W20:AH20)</f>
        <v>100.10910431034482</v>
      </c>
    </row>
    <row r="21" spans="1:35" x14ac:dyDescent="0.25">
      <c r="A21" t="s">
        <v>233</v>
      </c>
      <c r="F21">
        <v>2.22925</v>
      </c>
      <c r="G21">
        <v>-7.7829999999999996E-2</v>
      </c>
      <c r="H21">
        <v>54.681399999999996</v>
      </c>
      <c r="I21">
        <v>0.23804500000000001</v>
      </c>
      <c r="J21">
        <v>5.73238</v>
      </c>
      <c r="K21">
        <v>0.482734</v>
      </c>
      <c r="L21">
        <v>13.471299999999999</v>
      </c>
      <c r="M21">
        <v>21.526399999999999</v>
      </c>
      <c r="N21">
        <v>0.110971</v>
      </c>
      <c r="O21">
        <v>4.7280999999999997E-2</v>
      </c>
      <c r="P21">
        <v>0.42011599999999999</v>
      </c>
      <c r="Q21">
        <v>-0.22649</v>
      </c>
      <c r="R21">
        <v>0</v>
      </c>
      <c r="S21">
        <v>98.635599999999997</v>
      </c>
      <c r="T21">
        <v>46.264299999999999</v>
      </c>
      <c r="V21" s="2" t="s">
        <v>288</v>
      </c>
      <c r="W21">
        <f>IF(W8&lt;W$17,"Below Detection",W8)</f>
        <v>1.9515811944444441</v>
      </c>
      <c r="X21" t="str">
        <f t="shared" si="1"/>
        <v>Below Detection</v>
      </c>
      <c r="Y21">
        <v>53.918174999999998</v>
      </c>
      <c r="Z21">
        <v>1.0004913333333332</v>
      </c>
      <c r="AA21">
        <v>5.7412555555555542</v>
      </c>
      <c r="AB21">
        <f t="shared" si="1"/>
        <v>0.47977775</v>
      </c>
      <c r="AC21">
        <v>13.386733333333332</v>
      </c>
      <c r="AD21">
        <v>23.320613888888882</v>
      </c>
      <c r="AE21" t="str">
        <f t="shared" si="1"/>
        <v>Below Detection</v>
      </c>
      <c r="AF21" t="str">
        <f t="shared" si="1"/>
        <v>Below Detection</v>
      </c>
      <c r="AG21">
        <f t="shared" si="1"/>
        <v>0.35023327777777785</v>
      </c>
      <c r="AH21" t="str">
        <f t="shared" si="1"/>
        <v>Below Detection</v>
      </c>
      <c r="AI21">
        <f>SUM(W21:AH21)</f>
        <v>100.14886133333333</v>
      </c>
    </row>
    <row r="22" spans="1:35" x14ac:dyDescent="0.25">
      <c r="A22" t="s">
        <v>234</v>
      </c>
      <c r="F22">
        <v>2.0167899999999999</v>
      </c>
      <c r="G22">
        <v>-7.7990000000000004E-2</v>
      </c>
      <c r="H22">
        <v>56.005400000000002</v>
      </c>
      <c r="I22">
        <v>1.20712</v>
      </c>
      <c r="J22">
        <v>5.8881800000000002</v>
      </c>
      <c r="K22">
        <v>0.69221100000000002</v>
      </c>
      <c r="L22">
        <v>13.4588</v>
      </c>
      <c r="M22">
        <v>21.917100000000001</v>
      </c>
      <c r="N22">
        <v>-0.12553</v>
      </c>
      <c r="O22">
        <v>-7.62E-3</v>
      </c>
      <c r="P22">
        <v>0.14976800000000001</v>
      </c>
      <c r="Q22">
        <v>-4.2090000000000002E-2</v>
      </c>
      <c r="R22">
        <v>0</v>
      </c>
      <c r="S22">
        <v>101.08199999999999</v>
      </c>
      <c r="T22">
        <v>47.307200000000002</v>
      </c>
    </row>
    <row r="23" spans="1:35" x14ac:dyDescent="0.25">
      <c r="A23" t="s">
        <v>235</v>
      </c>
      <c r="F23">
        <v>2.2364600000000001</v>
      </c>
      <c r="G23">
        <v>-7.7939999999999995E-2</v>
      </c>
      <c r="H23">
        <v>52.131700000000002</v>
      </c>
      <c r="I23">
        <v>0.23638600000000001</v>
      </c>
      <c r="J23">
        <v>7.2356199999999999</v>
      </c>
      <c r="K23">
        <v>0.42573499999999997</v>
      </c>
      <c r="L23">
        <v>13.712899999999999</v>
      </c>
      <c r="M23">
        <v>24.033899999999999</v>
      </c>
      <c r="N23">
        <v>1.0496700000000001</v>
      </c>
      <c r="O23">
        <v>4.6711000000000003E-2</v>
      </c>
      <c r="P23">
        <v>0.28338799999999997</v>
      </c>
      <c r="Q23">
        <v>-4.2169999999999999E-2</v>
      </c>
      <c r="R23">
        <v>0</v>
      </c>
      <c r="S23">
        <v>101.27200000000001</v>
      </c>
      <c r="T23">
        <v>46.932200000000002</v>
      </c>
    </row>
    <row r="24" spans="1:35" x14ac:dyDescent="0.25">
      <c r="A24" t="s">
        <v>236</v>
      </c>
      <c r="F24">
        <v>2.2692000000000001</v>
      </c>
      <c r="G24">
        <v>-7.8270000000000006E-2</v>
      </c>
      <c r="H24">
        <v>54.042499999999997</v>
      </c>
      <c r="I24">
        <v>1.3957599999999999</v>
      </c>
      <c r="J24">
        <v>5.6703999999999999</v>
      </c>
      <c r="K24">
        <v>0.42078399999999999</v>
      </c>
      <c r="L24">
        <v>14.361499999999999</v>
      </c>
      <c r="M24">
        <v>20.674199999999999</v>
      </c>
      <c r="N24">
        <v>0.107654</v>
      </c>
      <c r="O24">
        <v>0.15439900000000001</v>
      </c>
      <c r="P24">
        <v>0.28116600000000003</v>
      </c>
      <c r="Q24">
        <v>0.32619399999999998</v>
      </c>
      <c r="R24">
        <v>0</v>
      </c>
      <c r="S24">
        <v>99.625399999999999</v>
      </c>
      <c r="T24">
        <v>46.080599999999997</v>
      </c>
    </row>
    <row r="25" spans="1:35" x14ac:dyDescent="0.25">
      <c r="A25" t="s">
        <v>20</v>
      </c>
      <c r="F25">
        <v>2.4630999999999998</v>
      </c>
      <c r="G25">
        <v>0.58567800000000003</v>
      </c>
      <c r="H25">
        <v>52.222200000000001</v>
      </c>
      <c r="I25">
        <v>0.43089100000000002</v>
      </c>
      <c r="J25">
        <v>7.2478899999999999</v>
      </c>
      <c r="K25">
        <v>0.74768199999999996</v>
      </c>
      <c r="L25">
        <v>13.3492</v>
      </c>
      <c r="M25">
        <v>22.931100000000001</v>
      </c>
      <c r="N25">
        <v>0.11011799999999999</v>
      </c>
      <c r="O25">
        <v>0.10154100000000001</v>
      </c>
      <c r="P25">
        <v>8.3438999999999999E-2</v>
      </c>
      <c r="Q25">
        <v>0.144624</v>
      </c>
      <c r="R25">
        <v>0</v>
      </c>
      <c r="S25">
        <v>100.417</v>
      </c>
      <c r="T25">
        <v>46.697200000000002</v>
      </c>
    </row>
    <row r="26" spans="1:35" x14ac:dyDescent="0.25">
      <c r="A26" t="s">
        <v>237</v>
      </c>
      <c r="F26">
        <v>1.7738799999999999</v>
      </c>
      <c r="G26">
        <v>-7.7920000000000003E-2</v>
      </c>
      <c r="H26">
        <v>54.769599999999997</v>
      </c>
      <c r="I26">
        <v>4.3166000000000003E-2</v>
      </c>
      <c r="J26">
        <v>5.5749399999999998</v>
      </c>
      <c r="K26">
        <v>0.37471300000000002</v>
      </c>
      <c r="L26">
        <v>14.7315</v>
      </c>
      <c r="M26">
        <v>23.677399999999999</v>
      </c>
      <c r="N26">
        <v>0.11045099999999999</v>
      </c>
      <c r="O26">
        <v>0.101323</v>
      </c>
      <c r="P26">
        <v>0.35271799999999998</v>
      </c>
      <c r="Q26">
        <v>-4.1250000000000002E-2</v>
      </c>
      <c r="R26">
        <v>0</v>
      </c>
      <c r="S26">
        <v>101.39100000000001</v>
      </c>
      <c r="T26">
        <v>47.447499999999998</v>
      </c>
    </row>
    <row r="27" spans="1:35" x14ac:dyDescent="0.25">
      <c r="A27" t="s">
        <v>238</v>
      </c>
      <c r="F27">
        <v>1.8021100000000001</v>
      </c>
      <c r="G27">
        <v>-7.8240000000000004E-2</v>
      </c>
      <c r="H27">
        <v>56.124099999999999</v>
      </c>
      <c r="I27">
        <v>1.2020900000000001</v>
      </c>
      <c r="J27">
        <v>5.6419600000000001</v>
      </c>
      <c r="K27">
        <v>0.155164</v>
      </c>
      <c r="L27">
        <v>14.266400000000001</v>
      </c>
      <c r="M27">
        <v>21.493400000000001</v>
      </c>
      <c r="N27">
        <v>0.34275</v>
      </c>
      <c r="O27">
        <v>4.6174E-2</v>
      </c>
      <c r="P27">
        <v>0.14785599999999999</v>
      </c>
      <c r="Q27">
        <v>0.51278900000000005</v>
      </c>
      <c r="R27">
        <v>0</v>
      </c>
      <c r="S27">
        <v>101.657</v>
      </c>
      <c r="T27">
        <v>47.310099999999998</v>
      </c>
    </row>
    <row r="28" spans="1:35" x14ac:dyDescent="0.25">
      <c r="F28">
        <v>1.3240799999999999</v>
      </c>
      <c r="G28">
        <v>-7.8119999999999995E-2</v>
      </c>
      <c r="H28">
        <v>51.595999999999997</v>
      </c>
      <c r="I28">
        <v>1.2052</v>
      </c>
      <c r="J28">
        <v>7.3449999999999998</v>
      </c>
      <c r="K28">
        <v>0.58322600000000002</v>
      </c>
      <c r="L28">
        <v>14.197900000000001</v>
      </c>
      <c r="M28">
        <v>22.892800000000001</v>
      </c>
      <c r="N28">
        <v>0.108683</v>
      </c>
      <c r="O28">
        <v>-8.0599999999999995E-3</v>
      </c>
      <c r="P28">
        <v>0.34934199999999999</v>
      </c>
      <c r="Q28">
        <v>-4.3679999999999997E-2</v>
      </c>
      <c r="R28">
        <v>0</v>
      </c>
      <c r="S28">
        <v>99.472300000000004</v>
      </c>
      <c r="T28">
        <v>46.125900000000001</v>
      </c>
    </row>
    <row r="29" spans="1:35" x14ac:dyDescent="0.25">
      <c r="F29">
        <v>3.6329400000000001</v>
      </c>
      <c r="G29">
        <v>-7.8030000000000002E-2</v>
      </c>
      <c r="H29">
        <v>51.760100000000001</v>
      </c>
      <c r="I29">
        <v>0.62281399999999998</v>
      </c>
      <c r="J29">
        <v>4.3199699999999996</v>
      </c>
      <c r="K29">
        <v>0.58391000000000004</v>
      </c>
      <c r="L29">
        <v>14.3028</v>
      </c>
      <c r="M29">
        <v>24.814800000000002</v>
      </c>
      <c r="N29">
        <v>0.34353299999999998</v>
      </c>
      <c r="O29">
        <v>0.209039</v>
      </c>
      <c r="P29">
        <v>0.41633100000000001</v>
      </c>
      <c r="Q29">
        <v>0.14224700000000001</v>
      </c>
      <c r="R29">
        <v>0</v>
      </c>
      <c r="S29">
        <v>101.071</v>
      </c>
      <c r="T29">
        <v>46.570300000000003</v>
      </c>
    </row>
    <row r="30" spans="1:35" x14ac:dyDescent="0.25">
      <c r="F30">
        <v>3.1499000000000001</v>
      </c>
      <c r="G30">
        <v>-7.775E-2</v>
      </c>
      <c r="H30">
        <v>54.896900000000002</v>
      </c>
      <c r="I30">
        <v>0.62533899999999998</v>
      </c>
      <c r="J30">
        <v>5.7864500000000003</v>
      </c>
      <c r="K30">
        <v>0.26762200000000003</v>
      </c>
      <c r="L30">
        <v>11.7056</v>
      </c>
      <c r="M30">
        <v>23.0017</v>
      </c>
      <c r="N30">
        <v>0.34590199999999999</v>
      </c>
      <c r="O30">
        <v>-7.1000000000000004E-3</v>
      </c>
      <c r="P30">
        <v>0.619479</v>
      </c>
      <c r="Q30">
        <v>0.14600199999999999</v>
      </c>
      <c r="R30">
        <v>0</v>
      </c>
      <c r="S30">
        <v>100.46</v>
      </c>
      <c r="T30">
        <v>47.050699999999999</v>
      </c>
    </row>
    <row r="31" spans="1:35" x14ac:dyDescent="0.25">
      <c r="F31">
        <v>0.86033199999999999</v>
      </c>
      <c r="G31">
        <v>-7.8100000000000003E-2</v>
      </c>
      <c r="H31">
        <v>52.659799999999997</v>
      </c>
      <c r="I31">
        <v>1.0115000000000001</v>
      </c>
      <c r="J31">
        <v>7.3125299999999998</v>
      </c>
      <c r="K31">
        <v>0.74376100000000001</v>
      </c>
      <c r="L31">
        <v>13.606999999999999</v>
      </c>
      <c r="M31">
        <v>22.822299999999998</v>
      </c>
      <c r="N31">
        <v>0.34376600000000002</v>
      </c>
      <c r="O31">
        <v>0.20959800000000001</v>
      </c>
      <c r="P31">
        <v>0.21545800000000001</v>
      </c>
      <c r="Q31">
        <v>-4.3470000000000002E-2</v>
      </c>
      <c r="R31">
        <v>0</v>
      </c>
      <c r="S31">
        <v>99.664500000000004</v>
      </c>
      <c r="T31">
        <v>46.402099999999997</v>
      </c>
    </row>
    <row r="32" spans="1:35" x14ac:dyDescent="0.25">
      <c r="F32">
        <v>2.00183</v>
      </c>
      <c r="G32">
        <v>-7.7789999999999998E-2</v>
      </c>
      <c r="H32">
        <v>55.464399999999998</v>
      </c>
      <c r="I32">
        <v>0.237926</v>
      </c>
      <c r="J32">
        <v>6.1242000000000001</v>
      </c>
      <c r="K32">
        <v>1.0179499999999999</v>
      </c>
      <c r="L32">
        <v>12.6404</v>
      </c>
      <c r="M32">
        <v>23.445</v>
      </c>
      <c r="N32">
        <v>-0.1244</v>
      </c>
      <c r="O32">
        <v>0.102089</v>
      </c>
      <c r="P32">
        <v>0.75408399999999998</v>
      </c>
      <c r="Q32">
        <v>-4.0189999999999997E-2</v>
      </c>
      <c r="R32">
        <v>0</v>
      </c>
      <c r="S32">
        <v>101.545</v>
      </c>
      <c r="T32">
        <v>47.743099999999998</v>
      </c>
    </row>
    <row r="33" spans="1:20" x14ac:dyDescent="0.25">
      <c r="F33">
        <v>3.4564300000000001</v>
      </c>
      <c r="G33">
        <v>-7.8380000000000005E-2</v>
      </c>
      <c r="H33">
        <v>49.036700000000003</v>
      </c>
      <c r="I33">
        <v>2.93296</v>
      </c>
      <c r="J33">
        <v>5.7592100000000004</v>
      </c>
      <c r="K33">
        <v>0.41483300000000001</v>
      </c>
      <c r="L33">
        <v>13.7623</v>
      </c>
      <c r="M33">
        <v>23.879200000000001</v>
      </c>
      <c r="N33">
        <v>-0.12823000000000001</v>
      </c>
      <c r="O33">
        <v>-8.9499999999999996E-3</v>
      </c>
      <c r="P33">
        <v>0.277777</v>
      </c>
      <c r="Q33">
        <v>0.50854200000000005</v>
      </c>
      <c r="R33">
        <v>0</v>
      </c>
      <c r="S33">
        <v>99.8125</v>
      </c>
      <c r="T33">
        <v>45.391500000000001</v>
      </c>
    </row>
    <row r="35" spans="1:20" x14ac:dyDescent="0.25">
      <c r="E35" t="s">
        <v>39</v>
      </c>
      <c r="F35">
        <f>AVERAGE(F5:F33)</f>
        <v>1.9290711034482755</v>
      </c>
      <c r="G35">
        <f t="shared" ref="G35:T35" si="2">AVERAGE(G5:G33)</f>
        <v>1.3317413793103456E-2</v>
      </c>
      <c r="H35">
        <f t="shared" si="2"/>
        <v>53.252417241379305</v>
      </c>
      <c r="I35">
        <f t="shared" si="2"/>
        <v>0.96389268965517272</v>
      </c>
      <c r="J35">
        <f t="shared" si="2"/>
        <v>6.2468372413793123</v>
      </c>
      <c r="K35">
        <f t="shared" si="2"/>
        <v>0.52188179310344807</v>
      </c>
      <c r="L35">
        <f t="shared" si="2"/>
        <v>13.67972413793103</v>
      </c>
      <c r="M35">
        <f t="shared" si="2"/>
        <v>23.151472413793105</v>
      </c>
      <c r="N35">
        <f t="shared" si="2"/>
        <v>0.19017465517241378</v>
      </c>
      <c r="O35">
        <f t="shared" si="2"/>
        <v>4.2845862068965519E-2</v>
      </c>
      <c r="P35">
        <f t="shared" si="2"/>
        <v>0.36380768965517241</v>
      </c>
      <c r="Q35">
        <f t="shared" si="2"/>
        <v>7.8843758620689666E-2</v>
      </c>
      <c r="R35">
        <f t="shared" si="2"/>
        <v>0</v>
      </c>
      <c r="S35">
        <f t="shared" si="2"/>
        <v>100.43424827586206</v>
      </c>
      <c r="T35">
        <f t="shared" si="2"/>
        <v>46.739762068965518</v>
      </c>
    </row>
    <row r="36" spans="1:20" x14ac:dyDescent="0.25">
      <c r="E36" t="s">
        <v>40</v>
      </c>
      <c r="F36">
        <f>STDEV(F5:F33)/SQRT((COUNT(F5:F33)))</f>
        <v>0.13611885339707325</v>
      </c>
      <c r="G36">
        <f t="shared" ref="G36:T36" si="3">STDEV(G5:G33)/SQRT((COUNT(G5:G33)))</f>
        <v>4.3154420547573583E-2</v>
      </c>
      <c r="H36">
        <f t="shared" si="3"/>
        <v>0.38226856210408822</v>
      </c>
      <c r="I36">
        <f t="shared" si="3"/>
        <v>0.13090851148905877</v>
      </c>
      <c r="J36">
        <f t="shared" si="3"/>
        <v>0.21578129487790526</v>
      </c>
      <c r="K36">
        <f t="shared" si="3"/>
        <v>4.0798097547538673E-2</v>
      </c>
      <c r="L36">
        <f t="shared" si="3"/>
        <v>0.14166531028903992</v>
      </c>
      <c r="M36">
        <f t="shared" si="3"/>
        <v>0.2316384440586772</v>
      </c>
      <c r="N36">
        <f t="shared" si="3"/>
        <v>5.3778816540559368E-2</v>
      </c>
      <c r="O36">
        <f t="shared" si="3"/>
        <v>1.4761729721854888E-2</v>
      </c>
      <c r="P36">
        <f t="shared" si="3"/>
        <v>3.4939212197867942E-2</v>
      </c>
      <c r="Q36">
        <f t="shared" si="3"/>
        <v>4.1405052718595736E-2</v>
      </c>
      <c r="R36">
        <f t="shared" si="3"/>
        <v>0</v>
      </c>
      <c r="S36">
        <f t="shared" si="3"/>
        <v>0.17836736545574366</v>
      </c>
      <c r="T36">
        <f t="shared" si="3"/>
        <v>0.12436048956510172</v>
      </c>
    </row>
    <row r="38" spans="1:20" x14ac:dyDescent="0.25">
      <c r="A38" s="2" t="s">
        <v>288</v>
      </c>
      <c r="F38" s="3" t="s">
        <v>24</v>
      </c>
      <c r="G38" s="3" t="s">
        <v>25</v>
      </c>
      <c r="H38" s="3" t="s">
        <v>26</v>
      </c>
      <c r="I38" s="3" t="s">
        <v>27</v>
      </c>
      <c r="J38" s="3" t="s">
        <v>28</v>
      </c>
      <c r="K38" s="3" t="s">
        <v>29</v>
      </c>
      <c r="L38" s="3" t="s">
        <v>30</v>
      </c>
      <c r="M38" s="3" t="s">
        <v>31</v>
      </c>
      <c r="N38" s="3" t="s">
        <v>32</v>
      </c>
      <c r="O38" s="3" t="s">
        <v>33</v>
      </c>
      <c r="P38" s="3" t="s">
        <v>34</v>
      </c>
      <c r="Q38" s="3" t="s">
        <v>35</v>
      </c>
      <c r="R38" s="3" t="s">
        <v>36</v>
      </c>
      <c r="S38" s="3" t="s">
        <v>37</v>
      </c>
      <c r="T38" s="3" t="s">
        <v>38</v>
      </c>
    </row>
    <row r="39" spans="1:20" x14ac:dyDescent="0.25">
      <c r="A39" t="s">
        <v>3</v>
      </c>
      <c r="F39">
        <v>1.09815</v>
      </c>
      <c r="G39">
        <v>-7.8060000000000004E-2</v>
      </c>
      <c r="H39">
        <v>53.2136</v>
      </c>
      <c r="I39">
        <v>1.5917300000000001</v>
      </c>
      <c r="J39">
        <v>4.0988899999999999</v>
      </c>
      <c r="K39">
        <v>0.688114</v>
      </c>
      <c r="L39">
        <v>13.920299999999999</v>
      </c>
      <c r="M39">
        <v>27.055</v>
      </c>
      <c r="N39">
        <v>0.108324</v>
      </c>
      <c r="O39">
        <v>-8.1200000000000005E-3</v>
      </c>
      <c r="P39">
        <v>0.34833199999999997</v>
      </c>
      <c r="Q39">
        <v>-4.4019999999999997E-2</v>
      </c>
      <c r="R39">
        <v>0</v>
      </c>
      <c r="S39">
        <v>101.992</v>
      </c>
      <c r="T39">
        <v>47.639299999999999</v>
      </c>
    </row>
    <row r="40" spans="1:20" x14ac:dyDescent="0.25">
      <c r="A40" t="s">
        <v>4</v>
      </c>
      <c r="F40">
        <v>2.4810099999999999</v>
      </c>
      <c r="G40">
        <v>-7.7939999999999995E-2</v>
      </c>
      <c r="H40">
        <v>53.774500000000003</v>
      </c>
      <c r="I40">
        <v>1.7870600000000001</v>
      </c>
      <c r="J40">
        <v>5.91533</v>
      </c>
      <c r="K40">
        <v>0.31689299999999998</v>
      </c>
      <c r="L40">
        <v>13.112299999999999</v>
      </c>
      <c r="M40">
        <v>23.575900000000001</v>
      </c>
      <c r="N40">
        <v>-0.12569</v>
      </c>
      <c r="O40">
        <v>4.6718000000000003E-2</v>
      </c>
      <c r="P40">
        <v>0.48337799999999997</v>
      </c>
      <c r="Q40">
        <v>-4.2630000000000001E-2</v>
      </c>
      <c r="R40">
        <v>0</v>
      </c>
      <c r="S40">
        <v>101.247</v>
      </c>
      <c r="T40">
        <v>47.085099999999997</v>
      </c>
    </row>
    <row r="41" spans="1:20" x14ac:dyDescent="0.25">
      <c r="A41" t="s">
        <v>222</v>
      </c>
      <c r="F41">
        <v>2.4506100000000002</v>
      </c>
      <c r="G41">
        <v>-7.7600000000000002E-2</v>
      </c>
      <c r="H41">
        <v>54.3123</v>
      </c>
      <c r="I41">
        <v>4.4396999999999999E-2</v>
      </c>
      <c r="J41">
        <v>5.1877599999999999</v>
      </c>
      <c r="K41">
        <v>0.32362299999999999</v>
      </c>
      <c r="L41">
        <v>12.167899999999999</v>
      </c>
      <c r="M41">
        <v>23.8019</v>
      </c>
      <c r="N41">
        <v>0.111815</v>
      </c>
      <c r="O41">
        <v>-6.1469999999999997E-2</v>
      </c>
      <c r="P41">
        <v>0.21970700000000001</v>
      </c>
      <c r="Q41">
        <v>0.14747499999999999</v>
      </c>
      <c r="R41">
        <v>0</v>
      </c>
      <c r="S41">
        <v>98.628399999999999</v>
      </c>
      <c r="T41">
        <v>46.496200000000002</v>
      </c>
    </row>
    <row r="42" spans="1:20" x14ac:dyDescent="0.25">
      <c r="A42" t="s">
        <v>223</v>
      </c>
      <c r="F42">
        <v>1.3245</v>
      </c>
      <c r="G42">
        <v>-7.7960000000000002E-2</v>
      </c>
      <c r="H42">
        <v>56.607300000000002</v>
      </c>
      <c r="I42">
        <v>0.62438000000000005</v>
      </c>
      <c r="J42">
        <v>5.1774899999999997</v>
      </c>
      <c r="K42">
        <v>0.426041</v>
      </c>
      <c r="L42">
        <v>13.8544</v>
      </c>
      <c r="M42">
        <v>22.6357</v>
      </c>
      <c r="N42">
        <v>-0.12548999999999999</v>
      </c>
      <c r="O42">
        <v>4.6899000000000003E-2</v>
      </c>
      <c r="P42">
        <v>0.28423799999999999</v>
      </c>
      <c r="Q42">
        <v>0.32990999999999998</v>
      </c>
      <c r="R42">
        <v>0</v>
      </c>
      <c r="S42">
        <v>101.107</v>
      </c>
      <c r="T42">
        <v>47.546999999999997</v>
      </c>
    </row>
    <row r="43" spans="1:20" x14ac:dyDescent="0.25">
      <c r="A43" t="s">
        <v>6</v>
      </c>
      <c r="F43">
        <v>1.32839</v>
      </c>
      <c r="G43">
        <v>0.58762499999999995</v>
      </c>
      <c r="H43">
        <v>55.558599999999998</v>
      </c>
      <c r="I43">
        <v>1.01031</v>
      </c>
      <c r="J43">
        <v>5.8661899999999996</v>
      </c>
      <c r="K43">
        <v>0.37086799999999998</v>
      </c>
      <c r="L43">
        <v>12.969099999999999</v>
      </c>
      <c r="M43">
        <v>22.89</v>
      </c>
      <c r="N43">
        <v>0.109208</v>
      </c>
      <c r="O43">
        <v>4.6893999999999998E-2</v>
      </c>
      <c r="P43">
        <v>0.14918699999999999</v>
      </c>
      <c r="Q43">
        <v>0.51516899999999999</v>
      </c>
      <c r="R43">
        <v>0</v>
      </c>
      <c r="S43">
        <v>101.402</v>
      </c>
      <c r="T43">
        <v>47.612200000000001</v>
      </c>
    </row>
    <row r="44" spans="1:20" x14ac:dyDescent="0.25">
      <c r="A44" t="s">
        <v>23</v>
      </c>
      <c r="F44">
        <v>2.7227899999999998</v>
      </c>
      <c r="G44">
        <v>-7.8179999999999999E-2</v>
      </c>
      <c r="H44">
        <v>52.641599999999997</v>
      </c>
      <c r="I44">
        <v>1.3977900000000001</v>
      </c>
      <c r="J44">
        <v>5.8122800000000003</v>
      </c>
      <c r="K44">
        <v>0.26195499999999999</v>
      </c>
      <c r="L44">
        <v>14.0777</v>
      </c>
      <c r="M44">
        <v>21.389299999999999</v>
      </c>
      <c r="N44">
        <v>0.34306700000000001</v>
      </c>
      <c r="O44">
        <v>4.6058000000000002E-2</v>
      </c>
      <c r="P44">
        <v>0.61610799999999999</v>
      </c>
      <c r="Q44">
        <v>-4.4350000000000001E-2</v>
      </c>
      <c r="R44">
        <v>0</v>
      </c>
      <c r="S44">
        <v>99.186099999999996</v>
      </c>
      <c r="T44">
        <v>45.8035</v>
      </c>
    </row>
    <row r="45" spans="1:20" x14ac:dyDescent="0.25">
      <c r="A45" t="s">
        <v>77</v>
      </c>
      <c r="F45">
        <v>2.9223699999999999</v>
      </c>
      <c r="G45">
        <v>0.58233500000000005</v>
      </c>
      <c r="H45">
        <v>49.773000000000003</v>
      </c>
      <c r="I45">
        <v>0.81889199999999995</v>
      </c>
      <c r="J45">
        <v>7.83148</v>
      </c>
      <c r="K45">
        <v>0.58562599999999998</v>
      </c>
      <c r="L45">
        <v>14.310499999999999</v>
      </c>
      <c r="M45">
        <v>21.738</v>
      </c>
      <c r="N45">
        <v>0.10953599999999999</v>
      </c>
      <c r="O45">
        <v>-7.77E-3</v>
      </c>
      <c r="P45">
        <v>0.350603</v>
      </c>
      <c r="Q45">
        <v>-0.22825000000000001</v>
      </c>
      <c r="R45">
        <v>0</v>
      </c>
      <c r="S45">
        <v>98.786299999999997</v>
      </c>
      <c r="T45">
        <v>45.497500000000002</v>
      </c>
    </row>
    <row r="46" spans="1:20" x14ac:dyDescent="0.25">
      <c r="F46">
        <v>2.0231499999999998</v>
      </c>
      <c r="G46">
        <v>-7.8090000000000007E-2</v>
      </c>
      <c r="H46">
        <v>56.653500000000001</v>
      </c>
      <c r="I46">
        <v>1.0125200000000001</v>
      </c>
      <c r="J46">
        <v>4.8090999999999999</v>
      </c>
      <c r="K46">
        <v>0.53143200000000002</v>
      </c>
      <c r="L46">
        <v>14.657</v>
      </c>
      <c r="M46">
        <v>21.887799999999999</v>
      </c>
      <c r="N46">
        <v>-0.12601000000000001</v>
      </c>
      <c r="O46">
        <v>4.6462000000000003E-2</v>
      </c>
      <c r="P46">
        <v>0.48448600000000003</v>
      </c>
      <c r="Q46">
        <v>-4.3139999999999998E-2</v>
      </c>
      <c r="R46">
        <v>0</v>
      </c>
      <c r="S46">
        <v>101.858</v>
      </c>
      <c r="T46">
        <v>47.602400000000003</v>
      </c>
    </row>
    <row r="47" spans="1:20" x14ac:dyDescent="0.25">
      <c r="A47" t="s">
        <v>239</v>
      </c>
      <c r="F47">
        <v>2.2589999999999999</v>
      </c>
      <c r="G47">
        <v>-7.8189999999999996E-2</v>
      </c>
      <c r="H47">
        <v>51.694600000000001</v>
      </c>
      <c r="I47">
        <v>1.7866500000000001</v>
      </c>
      <c r="J47">
        <v>4.9652700000000003</v>
      </c>
      <c r="K47">
        <v>0.26161899999999999</v>
      </c>
      <c r="L47">
        <v>14.9558</v>
      </c>
      <c r="M47">
        <v>23.014600000000002</v>
      </c>
      <c r="N47">
        <v>-0.12678</v>
      </c>
      <c r="O47">
        <v>4.5867999999999999E-2</v>
      </c>
      <c r="P47">
        <v>0.41581499999999999</v>
      </c>
      <c r="Q47">
        <v>-0.23039000000000001</v>
      </c>
      <c r="R47">
        <v>0</v>
      </c>
      <c r="S47">
        <v>98.963800000000006</v>
      </c>
      <c r="T47">
        <v>45.719299999999997</v>
      </c>
    </row>
    <row r="48" spans="1:20" x14ac:dyDescent="0.25">
      <c r="A48" t="s">
        <v>240</v>
      </c>
      <c r="F48">
        <v>1.7919099999999999</v>
      </c>
      <c r="G48">
        <v>-7.8109999999999999E-2</v>
      </c>
      <c r="H48">
        <v>54.300600000000003</v>
      </c>
      <c r="I48">
        <v>1.4002699999999999</v>
      </c>
      <c r="J48">
        <v>5.2089499999999997</v>
      </c>
      <c r="K48">
        <v>0.52993100000000004</v>
      </c>
      <c r="L48">
        <v>14.149100000000001</v>
      </c>
      <c r="M48">
        <v>22.619900000000001</v>
      </c>
      <c r="N48">
        <v>0.10881399999999999</v>
      </c>
      <c r="O48">
        <v>-8.0000000000000002E-3</v>
      </c>
      <c r="P48">
        <v>0.41636400000000001</v>
      </c>
      <c r="Q48">
        <v>-0.22939000000000001</v>
      </c>
      <c r="R48">
        <v>0</v>
      </c>
      <c r="S48">
        <v>100.21</v>
      </c>
      <c r="T48">
        <v>46.710500000000003</v>
      </c>
    </row>
    <row r="49" spans="1:20" x14ac:dyDescent="0.25">
      <c r="A49" t="s">
        <v>241</v>
      </c>
      <c r="F49">
        <v>1.7838799999999999</v>
      </c>
      <c r="G49">
        <v>-7.7960000000000002E-2</v>
      </c>
      <c r="H49">
        <v>54.802500000000002</v>
      </c>
      <c r="I49">
        <v>0.62357399999999996</v>
      </c>
      <c r="J49">
        <v>6.5475000000000003</v>
      </c>
      <c r="K49">
        <v>0.37216300000000002</v>
      </c>
      <c r="L49">
        <v>13.3002</v>
      </c>
      <c r="M49">
        <v>23.563800000000001</v>
      </c>
      <c r="N49">
        <v>0.10964699999999999</v>
      </c>
      <c r="O49">
        <v>0.101535</v>
      </c>
      <c r="P49">
        <v>0.14985899999999999</v>
      </c>
      <c r="Q49">
        <v>0.51583800000000002</v>
      </c>
      <c r="R49">
        <v>0</v>
      </c>
      <c r="S49">
        <v>101.79300000000001</v>
      </c>
      <c r="T49">
        <v>47.558199999999999</v>
      </c>
    </row>
    <row r="50" spans="1:20" x14ac:dyDescent="0.25">
      <c r="A50" t="s">
        <v>242</v>
      </c>
      <c r="F50">
        <v>2.9261699999999999</v>
      </c>
      <c r="G50">
        <v>-7.7829999999999996E-2</v>
      </c>
      <c r="H50">
        <v>51.609299999999998</v>
      </c>
      <c r="I50">
        <v>1.01149</v>
      </c>
      <c r="J50">
        <v>6.7389200000000002</v>
      </c>
      <c r="K50">
        <v>0.53187300000000004</v>
      </c>
      <c r="L50">
        <v>11.965999999999999</v>
      </c>
      <c r="M50">
        <v>24.1907</v>
      </c>
      <c r="N50">
        <v>0.34462500000000001</v>
      </c>
      <c r="O50">
        <v>0.10176399999999999</v>
      </c>
      <c r="P50">
        <v>0.283277</v>
      </c>
      <c r="Q50">
        <v>0.14449400000000001</v>
      </c>
      <c r="R50">
        <v>0</v>
      </c>
      <c r="S50">
        <v>99.770700000000005</v>
      </c>
      <c r="T50">
        <v>46.306699999999999</v>
      </c>
    </row>
    <row r="51" spans="1:20" x14ac:dyDescent="0.25">
      <c r="A51" t="s">
        <v>243</v>
      </c>
      <c r="F51">
        <v>3.1413500000000001</v>
      </c>
      <c r="G51">
        <v>-7.7759999999999996E-2</v>
      </c>
      <c r="H51">
        <v>55.087600000000002</v>
      </c>
      <c r="I51">
        <v>0.432315</v>
      </c>
      <c r="J51">
        <v>6.1855599999999997</v>
      </c>
      <c r="K51">
        <v>0.42911700000000003</v>
      </c>
      <c r="L51">
        <v>12.9772</v>
      </c>
      <c r="M51">
        <v>21.566400000000002</v>
      </c>
      <c r="N51">
        <v>-0.12421</v>
      </c>
      <c r="O51">
        <v>4.7479E-2</v>
      </c>
      <c r="P51">
        <v>0.55415199999999998</v>
      </c>
      <c r="Q51">
        <v>-3.9890000000000002E-2</v>
      </c>
      <c r="R51">
        <v>0</v>
      </c>
      <c r="S51">
        <v>100.179</v>
      </c>
      <c r="T51">
        <v>46.840800000000002</v>
      </c>
    </row>
    <row r="52" spans="1:20" x14ac:dyDescent="0.25">
      <c r="A52" t="s">
        <v>244</v>
      </c>
      <c r="F52">
        <v>1.32595</v>
      </c>
      <c r="G52">
        <v>0.58359499999999997</v>
      </c>
      <c r="H52">
        <v>53.845100000000002</v>
      </c>
      <c r="I52">
        <v>0.81868600000000002</v>
      </c>
      <c r="J52">
        <v>4.63971</v>
      </c>
      <c r="K52">
        <v>0.63838200000000001</v>
      </c>
      <c r="L52">
        <v>14.8142</v>
      </c>
      <c r="M52">
        <v>23.240500000000001</v>
      </c>
      <c r="N52">
        <v>0.109052</v>
      </c>
      <c r="O52">
        <v>4.6330000000000003E-2</v>
      </c>
      <c r="P52">
        <v>0.41724499999999998</v>
      </c>
      <c r="Q52">
        <v>-0.22925000000000001</v>
      </c>
      <c r="R52">
        <v>0</v>
      </c>
      <c r="S52">
        <v>100.25</v>
      </c>
      <c r="T52">
        <v>46.890900000000002</v>
      </c>
    </row>
    <row r="53" spans="1:20" x14ac:dyDescent="0.25">
      <c r="A53" t="s">
        <v>245</v>
      </c>
      <c r="F53">
        <v>2.0163099999999998</v>
      </c>
      <c r="G53">
        <v>-7.7969999999999998E-2</v>
      </c>
      <c r="H53">
        <v>52.453200000000002</v>
      </c>
      <c r="I53">
        <v>0.42997800000000003</v>
      </c>
      <c r="J53">
        <v>4.9345100000000004</v>
      </c>
      <c r="K53">
        <v>0.58543100000000003</v>
      </c>
      <c r="L53">
        <v>13.1701</v>
      </c>
      <c r="M53">
        <v>24.048500000000001</v>
      </c>
      <c r="N53">
        <v>0.57924399999999998</v>
      </c>
      <c r="O53">
        <v>4.6738000000000002E-2</v>
      </c>
      <c r="P53">
        <v>0.28311999999999998</v>
      </c>
      <c r="Q53">
        <v>0.14341100000000001</v>
      </c>
      <c r="R53">
        <v>0</v>
      </c>
      <c r="S53">
        <v>98.6126</v>
      </c>
      <c r="T53">
        <v>46.0122</v>
      </c>
    </row>
    <row r="54" spans="1:20" x14ac:dyDescent="0.25">
      <c r="A54" t="s">
        <v>246</v>
      </c>
      <c r="F54">
        <v>2.2750499999999998</v>
      </c>
      <c r="G54">
        <v>-7.8179999999999999E-2</v>
      </c>
      <c r="H54">
        <v>55.566600000000001</v>
      </c>
      <c r="I54">
        <v>2.74823</v>
      </c>
      <c r="J54">
        <v>4.5771699999999997</v>
      </c>
      <c r="K54">
        <v>4.8154000000000002E-2</v>
      </c>
      <c r="L54">
        <v>12.1243</v>
      </c>
      <c r="M54">
        <v>23.342199999999998</v>
      </c>
      <c r="N54">
        <v>0.10787099999999999</v>
      </c>
      <c r="O54">
        <v>4.6505999999999999E-2</v>
      </c>
      <c r="P54">
        <v>1.3655E-2</v>
      </c>
      <c r="Q54">
        <v>0.32717299999999999</v>
      </c>
      <c r="R54">
        <v>0</v>
      </c>
      <c r="S54">
        <v>101.099</v>
      </c>
      <c r="T54">
        <v>47.135899999999999</v>
      </c>
    </row>
    <row r="55" spans="1:20" x14ac:dyDescent="0.25">
      <c r="A55" t="s">
        <v>247</v>
      </c>
      <c r="F55">
        <v>1.09619</v>
      </c>
      <c r="G55">
        <v>-7.8049999999999994E-2</v>
      </c>
      <c r="H55">
        <v>55.195799999999998</v>
      </c>
      <c r="I55">
        <v>1.3993199999999999</v>
      </c>
      <c r="J55">
        <v>5.9898600000000002</v>
      </c>
      <c r="K55">
        <v>0.31667099999999998</v>
      </c>
      <c r="L55">
        <v>13.0527</v>
      </c>
      <c r="M55">
        <v>22.771799999999999</v>
      </c>
      <c r="N55">
        <v>0.34390799999999999</v>
      </c>
      <c r="O55">
        <v>-6.2570000000000001E-2</v>
      </c>
      <c r="P55">
        <v>0.81729300000000005</v>
      </c>
      <c r="Q55">
        <v>-4.3180000000000003E-2</v>
      </c>
      <c r="R55">
        <v>0</v>
      </c>
      <c r="S55">
        <v>100.8</v>
      </c>
      <c r="T55">
        <v>47.253</v>
      </c>
    </row>
    <row r="56" spans="1:20" x14ac:dyDescent="0.25">
      <c r="A56" t="s">
        <v>248</v>
      </c>
      <c r="F56">
        <v>2.4709099999999999</v>
      </c>
      <c r="G56">
        <v>-7.7909999999999993E-2</v>
      </c>
      <c r="H56">
        <v>53.296999999999997</v>
      </c>
      <c r="I56">
        <v>1.01233</v>
      </c>
      <c r="J56">
        <v>6.8578000000000001</v>
      </c>
      <c r="K56">
        <v>0.42564200000000002</v>
      </c>
      <c r="L56">
        <v>12.797800000000001</v>
      </c>
      <c r="M56">
        <v>21.669</v>
      </c>
      <c r="N56">
        <v>-0.12523000000000001</v>
      </c>
      <c r="O56">
        <v>0.15606900000000001</v>
      </c>
      <c r="P56">
        <v>0.48476900000000001</v>
      </c>
      <c r="Q56">
        <v>0.14421700000000001</v>
      </c>
      <c r="R56">
        <v>0</v>
      </c>
      <c r="S56">
        <v>99.112399999999994</v>
      </c>
      <c r="T56">
        <v>46.135899999999999</v>
      </c>
    </row>
    <row r="57" spans="1:20" x14ac:dyDescent="0.25">
      <c r="A57" t="s">
        <v>249</v>
      </c>
      <c r="F57">
        <v>1.55376</v>
      </c>
      <c r="G57">
        <v>-7.8020000000000006E-2</v>
      </c>
      <c r="H57">
        <v>54.326900000000002</v>
      </c>
      <c r="I57">
        <v>0.43023499999999998</v>
      </c>
      <c r="J57">
        <v>5.5874199999999998</v>
      </c>
      <c r="K57">
        <v>0.42523</v>
      </c>
      <c r="L57">
        <v>14.379</v>
      </c>
      <c r="M57">
        <v>23.6082</v>
      </c>
      <c r="N57">
        <v>0.57962199999999997</v>
      </c>
      <c r="O57">
        <v>0.10087500000000001</v>
      </c>
      <c r="P57">
        <v>0.41739599999999999</v>
      </c>
      <c r="Q57">
        <v>-4.2840000000000003E-2</v>
      </c>
      <c r="R57">
        <v>0</v>
      </c>
      <c r="S57">
        <v>101.288</v>
      </c>
      <c r="T57">
        <v>47.260100000000001</v>
      </c>
    </row>
    <row r="58" spans="1:20" x14ac:dyDescent="0.25">
      <c r="A58" t="s">
        <v>250</v>
      </c>
      <c r="F58">
        <v>1.77352</v>
      </c>
      <c r="G58">
        <v>-7.7880000000000005E-2</v>
      </c>
      <c r="H58">
        <v>55.139800000000001</v>
      </c>
      <c r="I58">
        <v>0.43177900000000002</v>
      </c>
      <c r="J58">
        <v>7.46828</v>
      </c>
      <c r="K58">
        <v>0.53501200000000004</v>
      </c>
      <c r="L58">
        <v>13.2463</v>
      </c>
      <c r="M58">
        <v>21.7239</v>
      </c>
      <c r="N58">
        <v>0.110582</v>
      </c>
      <c r="O58">
        <v>4.7225000000000003E-2</v>
      </c>
      <c r="P58">
        <v>0.55315700000000001</v>
      </c>
      <c r="Q58">
        <v>-4.0800000000000003E-2</v>
      </c>
      <c r="R58">
        <v>0</v>
      </c>
      <c r="S58">
        <v>100.911</v>
      </c>
      <c r="T58">
        <v>47.261200000000002</v>
      </c>
    </row>
    <row r="59" spans="1:20" x14ac:dyDescent="0.25">
      <c r="A59" t="s">
        <v>20</v>
      </c>
      <c r="F59">
        <v>2.2445200000000001</v>
      </c>
      <c r="G59">
        <v>-7.7909999999999993E-2</v>
      </c>
      <c r="H59">
        <v>54.601399999999998</v>
      </c>
      <c r="I59">
        <v>1.01203</v>
      </c>
      <c r="J59">
        <v>6.3030999999999997</v>
      </c>
      <c r="K59">
        <v>0.478773</v>
      </c>
      <c r="L59">
        <v>12.0297</v>
      </c>
      <c r="M59">
        <v>22.577000000000002</v>
      </c>
      <c r="N59">
        <v>0.34478900000000001</v>
      </c>
      <c r="O59">
        <v>4.7194E-2</v>
      </c>
      <c r="P59">
        <v>0.35028799999999999</v>
      </c>
      <c r="Q59">
        <v>0.14446300000000001</v>
      </c>
      <c r="R59">
        <v>0</v>
      </c>
      <c r="S59">
        <v>100.05500000000001</v>
      </c>
      <c r="T59">
        <v>46.810699999999997</v>
      </c>
    </row>
    <row r="60" spans="1:20" x14ac:dyDescent="0.25">
      <c r="A60" t="s">
        <v>251</v>
      </c>
      <c r="F60">
        <v>2.0249199999999998</v>
      </c>
      <c r="G60">
        <v>0.58321400000000001</v>
      </c>
      <c r="H60">
        <v>53.827399999999997</v>
      </c>
      <c r="I60">
        <v>0.81697900000000001</v>
      </c>
      <c r="J60">
        <v>5.9039400000000004</v>
      </c>
      <c r="K60">
        <v>0.74379399999999996</v>
      </c>
      <c r="L60">
        <v>14.589</v>
      </c>
      <c r="M60">
        <v>22.077300000000001</v>
      </c>
      <c r="N60">
        <v>0.10856399999999999</v>
      </c>
      <c r="O60">
        <v>0.100508</v>
      </c>
      <c r="P60">
        <v>0.34931299999999998</v>
      </c>
      <c r="Q60">
        <v>0.141905</v>
      </c>
      <c r="R60">
        <v>0</v>
      </c>
      <c r="S60">
        <v>101.267</v>
      </c>
      <c r="T60">
        <v>47.045999999999999</v>
      </c>
    </row>
    <row r="61" spans="1:20" x14ac:dyDescent="0.25">
      <c r="A61" t="s">
        <v>252</v>
      </c>
      <c r="F61">
        <v>1.1004100000000001</v>
      </c>
      <c r="G61">
        <v>-7.8229999999999994E-2</v>
      </c>
      <c r="H61">
        <v>54.748399999999997</v>
      </c>
      <c r="I61">
        <v>1.2039500000000001</v>
      </c>
      <c r="J61">
        <v>5.7385099999999998</v>
      </c>
      <c r="K61">
        <v>0.475244</v>
      </c>
      <c r="L61">
        <v>13.9336</v>
      </c>
      <c r="M61">
        <v>20.881900000000002</v>
      </c>
      <c r="N61">
        <v>0.343005</v>
      </c>
      <c r="O61">
        <v>0.10048799999999999</v>
      </c>
      <c r="P61">
        <v>0.28161700000000001</v>
      </c>
      <c r="Q61">
        <v>0.141239</v>
      </c>
      <c r="R61">
        <v>0</v>
      </c>
      <c r="S61">
        <v>98.870199999999997</v>
      </c>
      <c r="T61">
        <v>46.136600000000001</v>
      </c>
    </row>
    <row r="62" spans="1:20" x14ac:dyDescent="0.25">
      <c r="F62">
        <v>2.24776</v>
      </c>
      <c r="G62">
        <v>-7.7990000000000004E-2</v>
      </c>
      <c r="H62">
        <v>54.140999999999998</v>
      </c>
      <c r="I62">
        <v>0.62381600000000004</v>
      </c>
      <c r="J62">
        <v>5.7636399999999997</v>
      </c>
      <c r="K62">
        <v>0.69247700000000001</v>
      </c>
      <c r="L62">
        <v>13.452199999999999</v>
      </c>
      <c r="M62">
        <v>22.730699999999999</v>
      </c>
      <c r="N62">
        <v>-0.12554000000000001</v>
      </c>
      <c r="O62">
        <v>0.155695</v>
      </c>
      <c r="P62">
        <v>0.48439199999999999</v>
      </c>
      <c r="Q62">
        <v>0.32937899999999998</v>
      </c>
      <c r="R62">
        <v>0</v>
      </c>
      <c r="S62">
        <v>100.41800000000001</v>
      </c>
      <c r="T62">
        <v>46.817100000000003</v>
      </c>
    </row>
    <row r="63" spans="1:20" x14ac:dyDescent="0.25">
      <c r="F63">
        <v>1.32084</v>
      </c>
      <c r="G63">
        <v>-7.8E-2</v>
      </c>
      <c r="H63">
        <v>56.162599999999998</v>
      </c>
      <c r="I63">
        <v>0.43088300000000002</v>
      </c>
      <c r="J63">
        <v>6.2469000000000001</v>
      </c>
      <c r="K63">
        <v>0.80102300000000004</v>
      </c>
      <c r="L63">
        <v>13.908200000000001</v>
      </c>
      <c r="M63">
        <v>22.542400000000001</v>
      </c>
      <c r="N63">
        <v>0.10986700000000001</v>
      </c>
      <c r="O63">
        <v>4.6932000000000001E-2</v>
      </c>
      <c r="P63">
        <v>1.6079E-2</v>
      </c>
      <c r="Q63">
        <v>0.14414199999999999</v>
      </c>
      <c r="R63">
        <v>0</v>
      </c>
      <c r="S63">
        <v>101.652</v>
      </c>
      <c r="T63">
        <v>47.686399999999999</v>
      </c>
    </row>
    <row r="64" spans="1:20" x14ac:dyDescent="0.25">
      <c r="F64">
        <v>1.30985</v>
      </c>
      <c r="G64">
        <v>-7.7850000000000003E-2</v>
      </c>
      <c r="H64">
        <v>53.6492</v>
      </c>
      <c r="I64">
        <v>0.237785</v>
      </c>
      <c r="J64">
        <v>7.0127699999999997</v>
      </c>
      <c r="K64">
        <v>0.42851800000000001</v>
      </c>
      <c r="L64">
        <v>14.0724</v>
      </c>
      <c r="M64">
        <v>24.7194</v>
      </c>
      <c r="N64">
        <v>0.34622199999999997</v>
      </c>
      <c r="O64">
        <v>4.7164999999999999E-2</v>
      </c>
      <c r="P64">
        <v>0.21837699999999999</v>
      </c>
      <c r="Q64">
        <v>-0.22669</v>
      </c>
      <c r="R64">
        <v>0</v>
      </c>
      <c r="S64">
        <v>101.73699999999999</v>
      </c>
      <c r="T64">
        <v>47.615099999999998</v>
      </c>
    </row>
    <row r="65" spans="1:20" x14ac:dyDescent="0.25">
      <c r="F65">
        <v>2.2202700000000002</v>
      </c>
      <c r="G65">
        <v>0.58987400000000001</v>
      </c>
      <c r="H65">
        <v>53.188200000000002</v>
      </c>
      <c r="I65">
        <v>0.43291400000000002</v>
      </c>
      <c r="J65">
        <v>5.1678499999999996</v>
      </c>
      <c r="K65">
        <v>0.59081600000000001</v>
      </c>
      <c r="L65">
        <v>11.9422</v>
      </c>
      <c r="M65">
        <v>26.643599999999999</v>
      </c>
      <c r="N65">
        <v>-0.12353</v>
      </c>
      <c r="O65">
        <v>-6.77E-3</v>
      </c>
      <c r="P65">
        <v>0.28642400000000001</v>
      </c>
      <c r="Q65">
        <v>-3.8530000000000002E-2</v>
      </c>
      <c r="R65">
        <v>0</v>
      </c>
      <c r="S65">
        <v>100.893</v>
      </c>
      <c r="T65">
        <v>47.593800000000002</v>
      </c>
    </row>
    <row r="66" spans="1:20" x14ac:dyDescent="0.25">
      <c r="F66">
        <v>0.62346299999999999</v>
      </c>
      <c r="G66">
        <v>0.58779700000000001</v>
      </c>
      <c r="H66">
        <v>53.689500000000002</v>
      </c>
      <c r="I66">
        <v>4.3716999999999999E-2</v>
      </c>
      <c r="J66">
        <v>4.4429299999999996</v>
      </c>
      <c r="K66">
        <v>0.75098399999999998</v>
      </c>
      <c r="L66">
        <v>13.3127</v>
      </c>
      <c r="M66">
        <v>26.124600000000001</v>
      </c>
      <c r="N66">
        <v>-0.12435</v>
      </c>
      <c r="O66">
        <v>0.10200099999999999</v>
      </c>
      <c r="P66">
        <v>0.42002800000000001</v>
      </c>
      <c r="Q66">
        <v>-4.0219999999999999E-2</v>
      </c>
      <c r="R66">
        <v>0</v>
      </c>
      <c r="S66">
        <v>99.933099999999996</v>
      </c>
      <c r="T66">
        <v>47.3416</v>
      </c>
    </row>
    <row r="67" spans="1:20" x14ac:dyDescent="0.25">
      <c r="F67">
        <v>1.77911</v>
      </c>
      <c r="G67">
        <v>-7.7880000000000005E-2</v>
      </c>
      <c r="H67">
        <v>52.969499999999996</v>
      </c>
      <c r="I67">
        <v>1.2069300000000001</v>
      </c>
      <c r="J67">
        <v>4.7732700000000001</v>
      </c>
      <c r="K67">
        <v>0.42582700000000001</v>
      </c>
      <c r="L67">
        <v>12.9122</v>
      </c>
      <c r="M67">
        <v>26.3918</v>
      </c>
      <c r="N67">
        <v>-0.12490999999999999</v>
      </c>
      <c r="O67">
        <v>0.15625800000000001</v>
      </c>
      <c r="P67">
        <v>0.21717600000000001</v>
      </c>
      <c r="Q67">
        <v>-4.1329999999999999E-2</v>
      </c>
      <c r="R67">
        <v>0</v>
      </c>
      <c r="S67">
        <v>100.58799999999999</v>
      </c>
      <c r="T67">
        <v>47.107999999999997</v>
      </c>
    </row>
    <row r="68" spans="1:20" x14ac:dyDescent="0.25">
      <c r="F68">
        <v>2.7226400000000002</v>
      </c>
      <c r="G68">
        <v>-7.8049999999999994E-2</v>
      </c>
      <c r="H68">
        <v>54.0092</v>
      </c>
      <c r="I68">
        <v>1.58952</v>
      </c>
      <c r="J68">
        <v>5.6719999999999997</v>
      </c>
      <c r="K68">
        <v>0.422487</v>
      </c>
      <c r="L68">
        <v>12.84</v>
      </c>
      <c r="M68">
        <v>23.167999999999999</v>
      </c>
      <c r="N68">
        <v>-0.12595000000000001</v>
      </c>
      <c r="O68">
        <v>-6.2440000000000002E-2</v>
      </c>
      <c r="P68">
        <v>0.14846699999999999</v>
      </c>
      <c r="Q68">
        <v>0.51430100000000001</v>
      </c>
      <c r="R68">
        <v>0</v>
      </c>
      <c r="S68">
        <v>100.82</v>
      </c>
      <c r="T68">
        <v>46.861899999999999</v>
      </c>
    </row>
    <row r="69" spans="1:20" x14ac:dyDescent="0.25">
      <c r="F69">
        <v>2.0053299999999998</v>
      </c>
      <c r="G69">
        <v>-7.782E-2</v>
      </c>
      <c r="H69">
        <v>54.232399999999998</v>
      </c>
      <c r="I69">
        <v>0.81969400000000003</v>
      </c>
      <c r="J69">
        <v>5.1816700000000004</v>
      </c>
      <c r="K69">
        <v>0.26660800000000001</v>
      </c>
      <c r="L69">
        <v>12.7478</v>
      </c>
      <c r="M69">
        <v>25.557700000000001</v>
      </c>
      <c r="N69">
        <v>0.58078099999999999</v>
      </c>
      <c r="O69">
        <v>0.10188700000000001</v>
      </c>
      <c r="P69">
        <v>0.28440100000000001</v>
      </c>
      <c r="Q69">
        <v>-0.22678999999999999</v>
      </c>
      <c r="R69">
        <v>0</v>
      </c>
      <c r="S69">
        <v>101.474</v>
      </c>
      <c r="T69">
        <v>47.562100000000001</v>
      </c>
    </row>
    <row r="70" spans="1:20" x14ac:dyDescent="0.25">
      <c r="F70">
        <v>2.2436799999999999</v>
      </c>
      <c r="G70">
        <v>-7.7990000000000004E-2</v>
      </c>
      <c r="H70">
        <v>50.458199999999998</v>
      </c>
      <c r="I70">
        <v>1.3978299999999999</v>
      </c>
      <c r="J70">
        <v>7.9313200000000004</v>
      </c>
      <c r="K70">
        <v>0.58245100000000005</v>
      </c>
      <c r="L70">
        <v>13.093400000000001</v>
      </c>
      <c r="M70">
        <v>25.5566</v>
      </c>
      <c r="N70">
        <v>0.57814200000000004</v>
      </c>
      <c r="O70">
        <v>-7.8899999999999994E-3</v>
      </c>
      <c r="P70">
        <v>0.28176000000000001</v>
      </c>
      <c r="Q70">
        <v>-4.2970000000000001E-2</v>
      </c>
      <c r="R70">
        <v>0</v>
      </c>
      <c r="S70">
        <v>101.995</v>
      </c>
      <c r="T70">
        <v>47.050699999999999</v>
      </c>
    </row>
    <row r="71" spans="1:20" x14ac:dyDescent="0.25">
      <c r="F71">
        <v>2.48163</v>
      </c>
      <c r="G71">
        <v>-7.8060000000000004E-2</v>
      </c>
      <c r="H71">
        <v>52.352200000000003</v>
      </c>
      <c r="I71">
        <v>1.0103500000000001</v>
      </c>
      <c r="J71">
        <v>6.7374400000000003</v>
      </c>
      <c r="K71">
        <v>0.47661100000000001</v>
      </c>
      <c r="L71">
        <v>13.699299999999999</v>
      </c>
      <c r="M71">
        <v>23.2624</v>
      </c>
      <c r="N71">
        <v>0.343553</v>
      </c>
      <c r="O71">
        <v>-7.9900000000000006E-3</v>
      </c>
      <c r="P71">
        <v>0.61651800000000001</v>
      </c>
      <c r="Q71">
        <v>0.142399</v>
      </c>
      <c r="R71">
        <v>0</v>
      </c>
      <c r="S71">
        <v>101.036</v>
      </c>
      <c r="T71">
        <v>46.7408</v>
      </c>
    </row>
    <row r="72" spans="1:20" x14ac:dyDescent="0.25">
      <c r="F72">
        <v>1.3331299999999999</v>
      </c>
      <c r="G72">
        <v>-7.8130000000000005E-2</v>
      </c>
      <c r="H72">
        <v>55.362200000000001</v>
      </c>
      <c r="I72">
        <v>1.3988</v>
      </c>
      <c r="J72">
        <v>3.84484</v>
      </c>
      <c r="K72">
        <v>0.52962500000000001</v>
      </c>
      <c r="L72">
        <v>13.614699999999999</v>
      </c>
      <c r="M72">
        <v>22.626000000000001</v>
      </c>
      <c r="N72">
        <v>-0.12620999999999999</v>
      </c>
      <c r="O72">
        <v>-7.9799999999999992E-3</v>
      </c>
      <c r="P72">
        <v>0.21551200000000001</v>
      </c>
      <c r="Q72">
        <v>0.14227699999999999</v>
      </c>
      <c r="R72">
        <v>0</v>
      </c>
      <c r="S72">
        <v>98.854699999999994</v>
      </c>
      <c r="T72">
        <v>46.411999999999999</v>
      </c>
    </row>
    <row r="73" spans="1:20" x14ac:dyDescent="0.25">
      <c r="F73">
        <v>1.81812</v>
      </c>
      <c r="G73">
        <v>-7.8340000000000007E-2</v>
      </c>
      <c r="H73">
        <v>54.356000000000002</v>
      </c>
      <c r="I73">
        <v>2.1627000000000001</v>
      </c>
      <c r="J73">
        <v>5.5434000000000001</v>
      </c>
      <c r="K73">
        <v>0.36448900000000001</v>
      </c>
      <c r="L73">
        <v>12.272500000000001</v>
      </c>
      <c r="M73">
        <v>21.153300000000002</v>
      </c>
      <c r="N73">
        <v>0.106764</v>
      </c>
      <c r="O73">
        <v>4.5990000000000003E-2</v>
      </c>
      <c r="P73">
        <v>0.345746</v>
      </c>
      <c r="Q73">
        <v>0.88203500000000001</v>
      </c>
      <c r="R73">
        <v>0</v>
      </c>
      <c r="S73">
        <v>98.972700000000003</v>
      </c>
      <c r="T73">
        <v>45.989600000000003</v>
      </c>
    </row>
    <row r="74" spans="1:20" x14ac:dyDescent="0.25">
      <c r="F74">
        <v>2.0162800000000001</v>
      </c>
      <c r="G74">
        <v>-7.8009999999999996E-2</v>
      </c>
      <c r="H74">
        <v>53.453499999999998</v>
      </c>
      <c r="I74">
        <v>0.81785399999999997</v>
      </c>
      <c r="J74">
        <v>6.0221499999999999</v>
      </c>
      <c r="K74">
        <v>0.63849500000000003</v>
      </c>
      <c r="L74">
        <v>13.5006</v>
      </c>
      <c r="M74">
        <v>23.196300000000001</v>
      </c>
      <c r="N74">
        <v>0.10938299999999999</v>
      </c>
      <c r="O74">
        <v>-7.7400000000000004E-3</v>
      </c>
      <c r="P74">
        <v>0.350159</v>
      </c>
      <c r="Q74">
        <v>0.14341699999999999</v>
      </c>
      <c r="R74">
        <v>0</v>
      </c>
      <c r="S74">
        <v>100.16200000000001</v>
      </c>
      <c r="T74">
        <v>46.684600000000003</v>
      </c>
    </row>
    <row r="76" spans="1:20" x14ac:dyDescent="0.25">
      <c r="E76" t="s">
        <v>39</v>
      </c>
      <c r="F76">
        <f>AVERAGE(F39:F74)</f>
        <v>1.9515811944444441</v>
      </c>
      <c r="G76">
        <f t="shared" ref="G76:T76" si="4">AVERAGE(G39:G74)</f>
        <v>3.2624722222222229E-2</v>
      </c>
      <c r="H76">
        <f t="shared" si="4"/>
        <v>53.918174999999998</v>
      </c>
      <c r="I76">
        <f t="shared" si="4"/>
        <v>1.0004913333333332</v>
      </c>
      <c r="J76">
        <f t="shared" si="4"/>
        <v>5.7412555555555542</v>
      </c>
      <c r="K76">
        <f t="shared" si="4"/>
        <v>0.47977775</v>
      </c>
      <c r="L76">
        <f t="shared" si="4"/>
        <v>13.386733333333332</v>
      </c>
      <c r="M76">
        <f t="shared" si="4"/>
        <v>23.320613888888882</v>
      </c>
      <c r="N76">
        <f t="shared" si="4"/>
        <v>0.12895791666666664</v>
      </c>
      <c r="O76">
        <f t="shared" si="4"/>
        <v>4.5244388888888883E-2</v>
      </c>
      <c r="P76">
        <f t="shared" si="4"/>
        <v>0.35023327777777785</v>
      </c>
      <c r="Q76">
        <f t="shared" si="4"/>
        <v>8.6627333333333334E-2</v>
      </c>
      <c r="R76">
        <f t="shared" si="4"/>
        <v>0</v>
      </c>
      <c r="S76">
        <f t="shared" si="4"/>
        <v>100.44233333333334</v>
      </c>
      <c r="T76">
        <f t="shared" si="4"/>
        <v>46.884025000000015</v>
      </c>
    </row>
    <row r="77" spans="1:20" x14ac:dyDescent="0.25">
      <c r="E77" t="s">
        <v>40</v>
      </c>
      <c r="F77">
        <f>STDEV(F39:F74)/SQRT((COUNT(F39:F74)))</f>
        <v>0.10052936448777348</v>
      </c>
      <c r="G77">
        <f t="shared" ref="G77:T77" si="5">STDEV(G39:G74)/SQRT((COUNT(G39:G74)))</f>
        <v>4.1812041624442881E-2</v>
      </c>
      <c r="H77">
        <f t="shared" si="5"/>
        <v>0.25640800628781474</v>
      </c>
      <c r="I77">
        <f t="shared" si="5"/>
        <v>9.8248673493060726E-2</v>
      </c>
      <c r="J77">
        <f t="shared" si="5"/>
        <v>0.16393105431056257</v>
      </c>
      <c r="K77">
        <f t="shared" si="5"/>
        <v>2.6805652350375006E-2</v>
      </c>
      <c r="L77">
        <f t="shared" si="5"/>
        <v>0.13918145082577729</v>
      </c>
      <c r="M77">
        <f t="shared" si="5"/>
        <v>0.26484460826347694</v>
      </c>
      <c r="N77">
        <f t="shared" si="5"/>
        <v>3.9005555817238469E-2</v>
      </c>
      <c r="O77">
        <f t="shared" si="5"/>
        <v>9.5924008847511292E-3</v>
      </c>
      <c r="P77">
        <f t="shared" si="5"/>
        <v>2.7953609067314925E-2</v>
      </c>
      <c r="Q77">
        <f t="shared" si="5"/>
        <v>4.1684583317199798E-2</v>
      </c>
      <c r="R77">
        <f t="shared" si="5"/>
        <v>0</v>
      </c>
      <c r="S77">
        <f t="shared" si="5"/>
        <v>0.18019752156391558</v>
      </c>
      <c r="T77">
        <f t="shared" si="5"/>
        <v>0.10321826137919032</v>
      </c>
    </row>
    <row r="78" spans="1:20" x14ac:dyDescent="0.25">
      <c r="A78" s="2"/>
    </row>
    <row r="79" spans="1:20" x14ac:dyDescent="0.25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Core Ol (Si on Wol)</vt:lpstr>
      <vt:lpstr>Core Lpx (Si on Wol)</vt:lpstr>
      <vt:lpstr>Core Cpx (Si on Wol)</vt:lpstr>
      <vt:lpstr>Core Plag (Si on Wol)</vt:lpstr>
      <vt:lpstr>'Core Cpx (Si on Wol)'!Core_Cpx_Extraction_1</vt:lpstr>
      <vt:lpstr>'Core Cpx (Si on Wol)'!Core_Cpx_Extraction_2</vt:lpstr>
      <vt:lpstr>'Core Plag (Si on Wol)'!Core_Glass_Extraction_1</vt:lpstr>
      <vt:lpstr>'Core Plag (Si on Wol)'!Core_Glass_Extraction_2</vt:lpstr>
      <vt:lpstr>'Core Lpx (Si on Wol)'!Core_Lpx_Extraction_1</vt:lpstr>
      <vt:lpstr>'Core Lpx (Si on Wol)'!Core_Lpx_Extraction_2</vt:lpstr>
      <vt:lpstr>'Core Ol (Si on Wol)'!Core_Ol_Extraction_1</vt:lpstr>
      <vt:lpstr>'Core Ol (Si on Wol)'!Core_Ol_Extraction_2</vt:lpstr>
      <vt:lpstr>'Core Ol (Si on Wol)'!Core_Ol_Extraction_3</vt:lpstr>
      <vt:lpstr>'Core Ol (Si on Wol)'!Core_Ol_Extraction_4</vt:lpstr>
      <vt:lpstr>'Core Ol (Si on Wol)'!Core_Ol_Extraction_5</vt:lpstr>
      <vt:lpstr>'Core Ol (Si on Wol)'!Core_Ol_Extraction_6</vt:lpstr>
      <vt:lpstr>'Core Ol (Si on Wol)'!Core_Ol_Extraction_7</vt:lpstr>
      <vt:lpstr>'Core Ol (Si on Wol)'!Core_Ol_Extraction_8</vt:lpstr>
      <vt:lpstr>'Core Ol (Si on Wol)'!Core_Ol_Extraction_9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2021-06-04T15:08:43Z</dcterms:created>
  <dcterms:modified xsi:type="dcterms:W3CDTF">2021-12-15T10:07:06Z</dcterms:modified>
</cp:coreProperties>
</file>