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le\Desktop\Flow SBA-15 data for repository\"/>
    </mc:Choice>
  </mc:AlternateContent>
  <xr:revisionPtr revIDLastSave="0" documentId="8_{0FF0825B-5C21-4663-BBA8-281636ED686D}" xr6:coauthVersionLast="46" xr6:coauthVersionMax="46" xr10:uidLastSave="{00000000-0000-0000-0000-000000000000}"/>
  <bookViews>
    <workbookView xWindow="-108" yWindow="-108" windowWidth="23256" windowHeight="12576" firstSheet="1" activeTab="7" xr2:uid="{00000000-000D-0000-FFFF-FFFF00000000}"/>
  </bookViews>
  <sheets>
    <sheet name="Isotherm data" sheetId="2" r:id="rId1"/>
    <sheet name="Isotherm figure" sheetId="1" r:id="rId2"/>
    <sheet name="BET" sheetId="5" r:id="rId3"/>
    <sheet name="T-plot" sheetId="4" r:id="rId4"/>
    <sheet name="Total pore vol" sheetId="7" r:id="rId5"/>
    <sheet name="BJH Desorption" sheetId="8" r:id="rId6"/>
    <sheet name="Desorption data" sheetId="9" r:id="rId7"/>
    <sheet name="DFT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4" l="1"/>
  <c r="C6" i="1" l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D5" i="1"/>
  <c r="C5" i="1"/>
  <c r="B44" i="8" l="1"/>
  <c r="A44" i="8" s="1"/>
  <c r="C44" i="8"/>
  <c r="D44" i="8"/>
  <c r="E44" i="8"/>
  <c r="G44" i="8"/>
  <c r="B6" i="8"/>
  <c r="A6" i="8" s="1"/>
  <c r="C6" i="8"/>
  <c r="D6" i="8"/>
  <c r="E6" i="8"/>
  <c r="F6" i="8"/>
  <c r="G6" i="8"/>
  <c r="H6" i="8"/>
  <c r="B7" i="8"/>
  <c r="A7" i="8" s="1"/>
  <c r="C7" i="8"/>
  <c r="D7" i="8"/>
  <c r="E7" i="8"/>
  <c r="F7" i="8"/>
  <c r="G7" i="8"/>
  <c r="H7" i="8"/>
  <c r="B8" i="8"/>
  <c r="A8" i="8" s="1"/>
  <c r="C8" i="8"/>
  <c r="D8" i="8"/>
  <c r="E8" i="8"/>
  <c r="F8" i="8"/>
  <c r="G8" i="8"/>
  <c r="H8" i="8"/>
  <c r="B9" i="8"/>
  <c r="A9" i="8" s="1"/>
  <c r="C9" i="8"/>
  <c r="D9" i="8"/>
  <c r="E9" i="8"/>
  <c r="F9" i="8"/>
  <c r="G9" i="8"/>
  <c r="H9" i="8"/>
  <c r="B10" i="8"/>
  <c r="A10" i="8" s="1"/>
  <c r="C10" i="8"/>
  <c r="D10" i="8"/>
  <c r="E10" i="8"/>
  <c r="F10" i="8"/>
  <c r="G10" i="8"/>
  <c r="H10" i="8"/>
  <c r="B11" i="8"/>
  <c r="A11" i="8" s="1"/>
  <c r="C11" i="8"/>
  <c r="D11" i="8"/>
  <c r="E11" i="8"/>
  <c r="F11" i="8"/>
  <c r="G11" i="8"/>
  <c r="H11" i="8"/>
  <c r="B12" i="8"/>
  <c r="A12" i="8" s="1"/>
  <c r="C12" i="8"/>
  <c r="D12" i="8"/>
  <c r="E12" i="8"/>
  <c r="F12" i="8"/>
  <c r="G12" i="8"/>
  <c r="H12" i="8"/>
  <c r="B13" i="8"/>
  <c r="A13" i="8" s="1"/>
  <c r="C13" i="8"/>
  <c r="D13" i="8"/>
  <c r="E13" i="8"/>
  <c r="F13" i="8"/>
  <c r="G13" i="8"/>
  <c r="H13" i="8"/>
  <c r="B14" i="8"/>
  <c r="A14" i="8" s="1"/>
  <c r="C14" i="8"/>
  <c r="D14" i="8"/>
  <c r="E14" i="8"/>
  <c r="F14" i="8"/>
  <c r="G14" i="8"/>
  <c r="H14" i="8"/>
  <c r="B15" i="8"/>
  <c r="A15" i="8" s="1"/>
  <c r="C15" i="8"/>
  <c r="D15" i="8"/>
  <c r="E15" i="8"/>
  <c r="F15" i="8"/>
  <c r="G15" i="8"/>
  <c r="H15" i="8"/>
  <c r="B16" i="8"/>
  <c r="A16" i="8" s="1"/>
  <c r="C16" i="8"/>
  <c r="D16" i="8"/>
  <c r="E16" i="8"/>
  <c r="F16" i="8"/>
  <c r="G16" i="8"/>
  <c r="H16" i="8"/>
  <c r="B17" i="8"/>
  <c r="A17" i="8" s="1"/>
  <c r="C17" i="8"/>
  <c r="D17" i="8"/>
  <c r="E17" i="8"/>
  <c r="F17" i="8"/>
  <c r="G17" i="8"/>
  <c r="H17" i="8"/>
  <c r="B18" i="8"/>
  <c r="A18" i="8" s="1"/>
  <c r="C18" i="8"/>
  <c r="D18" i="8"/>
  <c r="E18" i="8"/>
  <c r="F18" i="8"/>
  <c r="G18" i="8"/>
  <c r="H18" i="8"/>
  <c r="B19" i="8"/>
  <c r="A19" i="8" s="1"/>
  <c r="C19" i="8"/>
  <c r="D19" i="8"/>
  <c r="E19" i="8"/>
  <c r="F19" i="8"/>
  <c r="G19" i="8"/>
  <c r="H19" i="8"/>
  <c r="B20" i="8"/>
  <c r="A20" i="8" s="1"/>
  <c r="C20" i="8"/>
  <c r="D20" i="8"/>
  <c r="E20" i="8"/>
  <c r="F20" i="8"/>
  <c r="G20" i="8"/>
  <c r="H20" i="8"/>
  <c r="B21" i="8"/>
  <c r="A21" i="8" s="1"/>
  <c r="C21" i="8"/>
  <c r="D21" i="8"/>
  <c r="E21" i="8"/>
  <c r="F21" i="8"/>
  <c r="G21" i="8"/>
  <c r="H21" i="8"/>
  <c r="B22" i="8"/>
  <c r="A22" i="8" s="1"/>
  <c r="C22" i="8"/>
  <c r="D22" i="8"/>
  <c r="E22" i="8"/>
  <c r="F22" i="8"/>
  <c r="G22" i="8"/>
  <c r="H22" i="8"/>
  <c r="B23" i="8"/>
  <c r="A23" i="8" s="1"/>
  <c r="C23" i="8"/>
  <c r="D23" i="8"/>
  <c r="E23" i="8"/>
  <c r="F23" i="8"/>
  <c r="G23" i="8"/>
  <c r="H23" i="8"/>
  <c r="B24" i="8"/>
  <c r="A24" i="8" s="1"/>
  <c r="C24" i="8"/>
  <c r="D24" i="8"/>
  <c r="E24" i="8"/>
  <c r="F24" i="8"/>
  <c r="G24" i="8"/>
  <c r="H24" i="8"/>
  <c r="B25" i="8"/>
  <c r="A25" i="8" s="1"/>
  <c r="C25" i="8"/>
  <c r="D25" i="8"/>
  <c r="E25" i="8"/>
  <c r="F25" i="8"/>
  <c r="G25" i="8"/>
  <c r="H25" i="8"/>
  <c r="B26" i="8"/>
  <c r="A26" i="8" s="1"/>
  <c r="C26" i="8"/>
  <c r="D26" i="8"/>
  <c r="E26" i="8"/>
  <c r="F26" i="8"/>
  <c r="G26" i="8"/>
  <c r="H26" i="8"/>
  <c r="B27" i="8"/>
  <c r="A27" i="8" s="1"/>
  <c r="C27" i="8"/>
  <c r="D27" i="8"/>
  <c r="E27" i="8"/>
  <c r="F27" i="8"/>
  <c r="G27" i="8"/>
  <c r="H27" i="8"/>
  <c r="B28" i="8"/>
  <c r="A28" i="8" s="1"/>
  <c r="C28" i="8"/>
  <c r="D28" i="8"/>
  <c r="E28" i="8"/>
  <c r="F28" i="8"/>
  <c r="G28" i="8"/>
  <c r="H28" i="8"/>
  <c r="B29" i="8"/>
  <c r="A29" i="8" s="1"/>
  <c r="C29" i="8"/>
  <c r="D29" i="8"/>
  <c r="E29" i="8"/>
  <c r="F29" i="8"/>
  <c r="G29" i="8"/>
  <c r="H29" i="8"/>
  <c r="B30" i="8"/>
  <c r="A30" i="8" s="1"/>
  <c r="C30" i="8"/>
  <c r="D30" i="8"/>
  <c r="E30" i="8"/>
  <c r="F30" i="8"/>
  <c r="G30" i="8"/>
  <c r="H30" i="8"/>
  <c r="B31" i="8"/>
  <c r="A31" i="8" s="1"/>
  <c r="C31" i="8"/>
  <c r="D31" i="8"/>
  <c r="E31" i="8"/>
  <c r="F31" i="8"/>
  <c r="G31" i="8"/>
  <c r="H31" i="8"/>
  <c r="B32" i="8"/>
  <c r="A32" i="8" s="1"/>
  <c r="C32" i="8"/>
  <c r="D32" i="8"/>
  <c r="E32" i="8"/>
  <c r="F32" i="8"/>
  <c r="G32" i="8"/>
  <c r="H32" i="8"/>
  <c r="B33" i="8"/>
  <c r="A33" i="8" s="1"/>
  <c r="C33" i="8"/>
  <c r="D33" i="8"/>
  <c r="E33" i="8"/>
  <c r="F33" i="8"/>
  <c r="G33" i="8"/>
  <c r="H33" i="8"/>
  <c r="B34" i="8"/>
  <c r="A34" i="8" s="1"/>
  <c r="C34" i="8"/>
  <c r="D34" i="8"/>
  <c r="E34" i="8"/>
  <c r="F34" i="8"/>
  <c r="G34" i="8"/>
  <c r="H34" i="8"/>
  <c r="B35" i="8"/>
  <c r="A35" i="8" s="1"/>
  <c r="C35" i="8"/>
  <c r="D35" i="8"/>
  <c r="E35" i="8"/>
  <c r="F35" i="8"/>
  <c r="G35" i="8"/>
  <c r="H35" i="8"/>
  <c r="B36" i="8"/>
  <c r="A36" i="8" s="1"/>
  <c r="C36" i="8"/>
  <c r="D36" i="8"/>
  <c r="E36" i="8"/>
  <c r="F36" i="8"/>
  <c r="G36" i="8"/>
  <c r="H36" i="8"/>
  <c r="B37" i="8"/>
  <c r="A37" i="8" s="1"/>
  <c r="C37" i="8"/>
  <c r="D37" i="8"/>
  <c r="E37" i="8"/>
  <c r="F37" i="8"/>
  <c r="G37" i="8"/>
  <c r="H37" i="8"/>
  <c r="B38" i="8"/>
  <c r="A38" i="8" s="1"/>
  <c r="C38" i="8"/>
  <c r="D38" i="8"/>
  <c r="E38" i="8"/>
  <c r="F38" i="8"/>
  <c r="G38" i="8"/>
  <c r="H38" i="8"/>
  <c r="B40" i="8"/>
  <c r="A40" i="8" s="1"/>
  <c r="C40" i="8"/>
  <c r="D40" i="8"/>
  <c r="B42" i="8"/>
  <c r="A42" i="8" s="1"/>
  <c r="C42" i="8"/>
  <c r="D42" i="8"/>
  <c r="E42" i="8"/>
  <c r="F42" i="8"/>
  <c r="B43" i="8"/>
  <c r="A43" i="8" s="1"/>
  <c r="C43" i="8"/>
  <c r="D43" i="8"/>
  <c r="E43" i="8"/>
  <c r="F43" i="8"/>
  <c r="A29" i="1"/>
  <c r="B29" i="1"/>
  <c r="A5" i="1" l="1"/>
  <c r="B5" i="1"/>
  <c r="B5" i="8" l="1"/>
  <c r="A5" i="8" s="1"/>
  <c r="C5" i="8" l="1"/>
  <c r="D5" i="8"/>
  <c r="E5" i="8"/>
  <c r="F5" i="8"/>
  <c r="G5" i="8"/>
  <c r="H5" i="8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</calcChain>
</file>

<file path=xl/sharedStrings.xml><?xml version="1.0" encoding="utf-8"?>
<sst xmlns="http://schemas.openxmlformats.org/spreadsheetml/2006/main" count="758" uniqueCount="171">
  <si>
    <t>Relative</t>
  </si>
  <si>
    <t>Volume</t>
  </si>
  <si>
    <t>Pressure</t>
  </si>
  <si>
    <t>cc/g</t>
  </si>
  <si>
    <t>Quantachrome</t>
  </si>
  <si>
    <t>-</t>
  </si>
  <si>
    <t>Data</t>
  </si>
  <si>
    <t>Acquisition</t>
  </si>
  <si>
    <t>and</t>
  </si>
  <si>
    <t>Reduction</t>
  </si>
  <si>
    <t>for</t>
  </si>
  <si>
    <t>Instruments</t>
  </si>
  <si>
    <t>version</t>
  </si>
  <si>
    <t>Analysis</t>
  </si>
  <si>
    <t>Report</t>
  </si>
  <si>
    <t>Sample</t>
  </si>
  <si>
    <t>ID:</t>
  </si>
  <si>
    <t>Desc:</t>
  </si>
  <si>
    <t>g</t>
  </si>
  <si>
    <t>cc</t>
  </si>
  <si>
    <t>Outgas</t>
  </si>
  <si>
    <t>Time:</t>
  </si>
  <si>
    <t>hrs</t>
  </si>
  <si>
    <t>C</t>
  </si>
  <si>
    <t>gas:</t>
  </si>
  <si>
    <t>Nitrogen</t>
  </si>
  <si>
    <t>Bath</t>
  </si>
  <si>
    <t>K</t>
  </si>
  <si>
    <t>Instrument:</t>
  </si>
  <si>
    <t>Station</t>
  </si>
  <si>
    <t>Adsorbate</t>
  </si>
  <si>
    <t>Temperature</t>
  </si>
  <si>
    <t>77.350K</t>
  </si>
  <si>
    <t>Molec.</t>
  </si>
  <si>
    <t>Wt.:</t>
  </si>
  <si>
    <t>Cross</t>
  </si>
  <si>
    <t>Section:</t>
  </si>
  <si>
    <t>Å²</t>
  </si>
  <si>
    <t>Liquid</t>
  </si>
  <si>
    <t>Density:</t>
  </si>
  <si>
    <t>g/cc</t>
  </si>
  <si>
    <t>@</t>
  </si>
  <si>
    <t>STP</t>
  </si>
  <si>
    <t>volume</t>
  </si>
  <si>
    <t>BET</t>
  </si>
  <si>
    <t>/</t>
  </si>
  <si>
    <t>[</t>
  </si>
  <si>
    <t>W((Po/P)</t>
  </si>
  <si>
    <t>1)</t>
  </si>
  <si>
    <t>]</t>
  </si>
  <si>
    <t>P/Po</t>
  </si>
  <si>
    <t>summary</t>
  </si>
  <si>
    <t>Slope</t>
  </si>
  <si>
    <t>=</t>
  </si>
  <si>
    <t>Intercept</t>
  </si>
  <si>
    <t>Correlation</t>
  </si>
  <si>
    <t>coefficient,</t>
  </si>
  <si>
    <t>r</t>
  </si>
  <si>
    <t>constant=</t>
  </si>
  <si>
    <t>Surface</t>
  </si>
  <si>
    <t>Area</t>
  </si>
  <si>
    <t>m²/g</t>
  </si>
  <si>
    <t>t-Method</t>
  </si>
  <si>
    <t>Calc.</t>
  </si>
  <si>
    <t>method:</t>
  </si>
  <si>
    <t>de</t>
  </si>
  <si>
    <t>Boer</t>
  </si>
  <si>
    <t>method</t>
  </si>
  <si>
    <t>Total</t>
  </si>
  <si>
    <t>Pore</t>
  </si>
  <si>
    <t>pore</t>
  </si>
  <si>
    <t>pores</t>
  </si>
  <si>
    <t>smaller</t>
  </si>
  <si>
    <t>than</t>
  </si>
  <si>
    <t>nm</t>
  </si>
  <si>
    <t>(Diameter)</t>
  </si>
  <si>
    <t>at</t>
  </si>
  <si>
    <t>BJH/DH</t>
  </si>
  <si>
    <t>Moving</t>
  </si>
  <si>
    <t>pt.</t>
  </si>
  <si>
    <t>avg.:</t>
  </si>
  <si>
    <t>off</t>
  </si>
  <si>
    <t>Diameter</t>
  </si>
  <si>
    <t>Pore Vol</t>
  </si>
  <si>
    <t>Pore Surf Area</t>
  </si>
  <si>
    <t>dV(d)</t>
  </si>
  <si>
    <t>dS(d)</t>
  </si>
  <si>
    <t>dV(logd)</t>
  </si>
  <si>
    <t>dS(logd)</t>
  </si>
  <si>
    <t>Å</t>
  </si>
  <si>
    <t>cc/Å/g</t>
  </si>
  <si>
    <t>m²/Å/g</t>
  </si>
  <si>
    <t>Surf</t>
  </si>
  <si>
    <t>CP</t>
  </si>
  <si>
    <t>Operator:</t>
  </si>
  <si>
    <t>Parameters</t>
  </si>
  <si>
    <t>Thickness</t>
  </si>
  <si>
    <t>(cc/g)</t>
  </si>
  <si>
    <t>V-t</t>
  </si>
  <si>
    <t>DeBoer</t>
  </si>
  <si>
    <t>Micropore</t>
  </si>
  <si>
    <t>area</t>
  </si>
  <si>
    <t>External</t>
  </si>
  <si>
    <t>surface</t>
  </si>
  <si>
    <t>S</t>
  </si>
  <si>
    <t>Comment:</t>
  </si>
  <si>
    <t>BJH</t>
  </si>
  <si>
    <t>desorption</t>
  </si>
  <si>
    <t>Dv(d)</t>
  </si>
  <si>
    <t>(nm)</t>
  </si>
  <si>
    <t>cc/nm/g</t>
  </si>
  <si>
    <t>m²/nm/g</t>
  </si>
  <si>
    <t>DFT</t>
  </si>
  <si>
    <t>Model:</t>
  </si>
  <si>
    <t>N2</t>
  </si>
  <si>
    <t>on</t>
  </si>
  <si>
    <t>silica</t>
  </si>
  <si>
    <t>(cylindr.</t>
  </si>
  <si>
    <t>pore,</t>
  </si>
  <si>
    <t>NLDFT</t>
  </si>
  <si>
    <t>model)</t>
  </si>
  <si>
    <t>Rel.</t>
  </si>
  <si>
    <t>press.</t>
  </si>
  <si>
    <t>range:</t>
  </si>
  <si>
    <t>avg:</t>
  </si>
  <si>
    <t>width</t>
  </si>
  <si>
    <t>Cumulative</t>
  </si>
  <si>
    <t>Lower</t>
  </si>
  <si>
    <t>confidence</t>
  </si>
  <si>
    <t>limit</t>
  </si>
  <si>
    <t>Fitting</t>
  </si>
  <si>
    <t>error</t>
  </si>
  <si>
    <t>%</t>
  </si>
  <si>
    <t>point</t>
  </si>
  <si>
    <t>average</t>
  </si>
  <si>
    <t>:</t>
  </si>
  <si>
    <t>NovaWin</t>
  </si>
  <si>
    <t>NOVA</t>
  </si>
  <si>
    <t>instruments</t>
  </si>
  <si>
    <t>©1994-2013,</t>
  </si>
  <si>
    <t>quantachrome</t>
  </si>
  <si>
    <t>Date:2016/09/13</t>
  </si>
  <si>
    <t>chris</t>
  </si>
  <si>
    <t>Filename:</t>
  </si>
  <si>
    <t>131-1-1</t>
  </si>
  <si>
    <t>Solid.qps</t>
  </si>
  <si>
    <t>weight:</t>
  </si>
  <si>
    <t>Volume:</t>
  </si>
  <si>
    <t>OutgasTemp:</t>
  </si>
  <si>
    <t>Temp:</t>
  </si>
  <si>
    <t>Press.</t>
  </si>
  <si>
    <t>Tolerance:0.050/0.050</t>
  </si>
  <si>
    <t>(ads/des)Equil</t>
  </si>
  <si>
    <t>time:</t>
  </si>
  <si>
    <t>120/120</t>
  </si>
  <si>
    <t>sec</t>
  </si>
  <si>
    <t>timeout:360/360</t>
  </si>
  <si>
    <t>(ads/des)</t>
  </si>
  <si>
    <t>min</t>
  </si>
  <si>
    <t>End</t>
  </si>
  <si>
    <t>of</t>
  </si>
  <si>
    <t>run:</t>
  </si>
  <si>
    <t>Nova</t>
  </si>
  <si>
    <t>A</t>
  </si>
  <si>
    <t>Cell</t>
  </si>
  <si>
    <t>equilibrium</t>
  </si>
  <si>
    <t>dV(log</t>
  </si>
  <si>
    <t>d)</t>
  </si>
  <si>
    <t>dS(log</t>
  </si>
  <si>
    <t>(Mode(dLog))</t>
  </si>
  <si>
    <t>Date:2019/08/02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</si>
</sst>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164" fontId="0" fillId="0" borderId="0" xfId="0" applyNumberFormat="1"/>
    <xf numFmtId="14" fontId="0" fillId="0" borderId="0" xfId="0" applyNumberFormat="1"/>
    <xf numFmtId="21" fontId="0" fillId="0" borderId="0" xfId="0" applyNumberFormat="1"/>
    <xf numFmtId="16" fontId="0" fillId="0" borderId="0" xfId="0" applyNumberFormat="1"/>
    <xf numFmtId="165" fontId="0" fillId="0" borderId="0" xfId="0" applyNumberFormat="1"/>
    <xf numFmtId="20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32777777777779"/>
          <c:y val="2.956736111111111E-2"/>
          <c:w val="0.63761597222222222"/>
          <c:h val="0.80659652777777779"/>
        </c:manualLayout>
      </c:layout>
      <c:scatterChart>
        <c:scatterStyle val="lineMarker"/>
        <c:varyColors val="0"/>
        <c:ser>
          <c:idx val="1"/>
          <c:order val="1"/>
          <c:tx>
            <c:v>dV(logd)</c:v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accent1"/>
              </a:solidFill>
              <a:ln w="19050">
                <a:solidFill>
                  <a:srgbClr val="0070C0"/>
                </a:solidFill>
                <a:prstDash val="solid"/>
              </a:ln>
            </c:spPr>
          </c:marker>
          <c:xVal>
            <c:numRef>
              <c:f>DFT!$B$27:$B$116</c:f>
              <c:numCache>
                <c:formatCode>General</c:formatCode>
                <c:ptCount val="90"/>
                <c:pt idx="0">
                  <c:v>1.379</c:v>
                </c:pt>
                <c:pt idx="1">
                  <c:v>1.4319999999999999</c:v>
                </c:pt>
                <c:pt idx="2">
                  <c:v>1.498</c:v>
                </c:pt>
                <c:pt idx="3">
                  <c:v>1.5640000000000001</c:v>
                </c:pt>
                <c:pt idx="4">
                  <c:v>1.631</c:v>
                </c:pt>
                <c:pt idx="5">
                  <c:v>1.6970000000000001</c:v>
                </c:pt>
                <c:pt idx="6">
                  <c:v>1.78</c:v>
                </c:pt>
                <c:pt idx="7">
                  <c:v>1.8680000000000001</c:v>
                </c:pt>
                <c:pt idx="8">
                  <c:v>1.948</c:v>
                </c:pt>
                <c:pt idx="9">
                  <c:v>2.0270000000000001</c:v>
                </c:pt>
                <c:pt idx="10">
                  <c:v>2.1070000000000002</c:v>
                </c:pt>
                <c:pt idx="11">
                  <c:v>2.1859999999999999</c:v>
                </c:pt>
                <c:pt idx="12">
                  <c:v>2.266</c:v>
                </c:pt>
                <c:pt idx="13">
                  <c:v>2.3450000000000002</c:v>
                </c:pt>
                <c:pt idx="14">
                  <c:v>2.4249999999999998</c:v>
                </c:pt>
                <c:pt idx="15">
                  <c:v>2.504</c:v>
                </c:pt>
                <c:pt idx="16">
                  <c:v>2.5830000000000002</c:v>
                </c:pt>
                <c:pt idx="17">
                  <c:v>2.7029999999999998</c:v>
                </c:pt>
                <c:pt idx="18">
                  <c:v>2.8220000000000001</c:v>
                </c:pt>
                <c:pt idx="19">
                  <c:v>2.9409999999999998</c:v>
                </c:pt>
                <c:pt idx="20">
                  <c:v>3.06</c:v>
                </c:pt>
                <c:pt idx="21">
                  <c:v>3.1789999999999998</c:v>
                </c:pt>
                <c:pt idx="22">
                  <c:v>3.298</c:v>
                </c:pt>
                <c:pt idx="23">
                  <c:v>3.4180000000000001</c:v>
                </c:pt>
                <c:pt idx="24">
                  <c:v>3.5369999999999999</c:v>
                </c:pt>
                <c:pt idx="25">
                  <c:v>3.6560000000000001</c:v>
                </c:pt>
                <c:pt idx="26">
                  <c:v>3.7749999999999999</c:v>
                </c:pt>
                <c:pt idx="27">
                  <c:v>3.9340000000000002</c:v>
                </c:pt>
                <c:pt idx="28">
                  <c:v>4.093</c:v>
                </c:pt>
                <c:pt idx="29">
                  <c:v>4.2519999999999998</c:v>
                </c:pt>
                <c:pt idx="30">
                  <c:v>4.4109999999999996</c:v>
                </c:pt>
                <c:pt idx="31">
                  <c:v>4.57</c:v>
                </c:pt>
                <c:pt idx="32">
                  <c:v>4.7279999999999998</c:v>
                </c:pt>
                <c:pt idx="33">
                  <c:v>4.8869999999999996</c:v>
                </c:pt>
                <c:pt idx="34">
                  <c:v>5.0860000000000003</c:v>
                </c:pt>
                <c:pt idx="35">
                  <c:v>5.2850000000000001</c:v>
                </c:pt>
                <c:pt idx="36">
                  <c:v>5.4829999999999997</c:v>
                </c:pt>
                <c:pt idx="37">
                  <c:v>5.6820000000000004</c:v>
                </c:pt>
                <c:pt idx="38">
                  <c:v>5.88</c:v>
                </c:pt>
                <c:pt idx="39">
                  <c:v>6.0789999999999997</c:v>
                </c:pt>
                <c:pt idx="40">
                  <c:v>6.3170000000000002</c:v>
                </c:pt>
                <c:pt idx="41">
                  <c:v>6.556</c:v>
                </c:pt>
                <c:pt idx="42">
                  <c:v>6.7939999999999996</c:v>
                </c:pt>
                <c:pt idx="43">
                  <c:v>7.032</c:v>
                </c:pt>
                <c:pt idx="44">
                  <c:v>7.31</c:v>
                </c:pt>
                <c:pt idx="45">
                  <c:v>7.5880000000000001</c:v>
                </c:pt>
                <c:pt idx="46">
                  <c:v>7.867</c:v>
                </c:pt>
                <c:pt idx="47">
                  <c:v>8.1449999999999996</c:v>
                </c:pt>
                <c:pt idx="48">
                  <c:v>8.4619999999999997</c:v>
                </c:pt>
                <c:pt idx="49">
                  <c:v>8.7799999999999994</c:v>
                </c:pt>
                <c:pt idx="50">
                  <c:v>9.0980000000000008</c:v>
                </c:pt>
                <c:pt idx="51">
                  <c:v>9.4160000000000004</c:v>
                </c:pt>
                <c:pt idx="52">
                  <c:v>9.7729999999999997</c:v>
                </c:pt>
                <c:pt idx="53">
                  <c:v>10.131</c:v>
                </c:pt>
                <c:pt idx="54">
                  <c:v>10.488</c:v>
                </c:pt>
                <c:pt idx="55">
                  <c:v>10.885</c:v>
                </c:pt>
                <c:pt idx="56">
                  <c:v>11.282999999999999</c:v>
                </c:pt>
                <c:pt idx="57">
                  <c:v>11.68</c:v>
                </c:pt>
                <c:pt idx="58">
                  <c:v>12.117000000000001</c:v>
                </c:pt>
                <c:pt idx="59">
                  <c:v>12.554</c:v>
                </c:pt>
                <c:pt idx="60">
                  <c:v>12.991</c:v>
                </c:pt>
                <c:pt idx="61">
                  <c:v>13.467000000000001</c:v>
                </c:pt>
                <c:pt idx="62">
                  <c:v>13.944000000000001</c:v>
                </c:pt>
                <c:pt idx="63">
                  <c:v>14.46</c:v>
                </c:pt>
                <c:pt idx="64">
                  <c:v>14.977</c:v>
                </c:pt>
                <c:pt idx="65">
                  <c:v>15.532999999999999</c:v>
                </c:pt>
                <c:pt idx="66">
                  <c:v>16.088999999999999</c:v>
                </c:pt>
                <c:pt idx="67">
                  <c:v>16.684999999999999</c:v>
                </c:pt>
                <c:pt idx="68">
                  <c:v>17.280999999999999</c:v>
                </c:pt>
                <c:pt idx="69">
                  <c:v>17.916</c:v>
                </c:pt>
                <c:pt idx="70">
                  <c:v>18.552</c:v>
                </c:pt>
                <c:pt idx="71">
                  <c:v>19.227</c:v>
                </c:pt>
                <c:pt idx="72">
                  <c:v>19.902000000000001</c:v>
                </c:pt>
                <c:pt idx="73">
                  <c:v>20.617000000000001</c:v>
                </c:pt>
                <c:pt idx="74">
                  <c:v>21.372</c:v>
                </c:pt>
                <c:pt idx="75">
                  <c:v>22.126999999999999</c:v>
                </c:pt>
                <c:pt idx="76">
                  <c:v>22.920999999999999</c:v>
                </c:pt>
                <c:pt idx="77">
                  <c:v>23.754999999999999</c:v>
                </c:pt>
                <c:pt idx="78">
                  <c:v>24.629000000000001</c:v>
                </c:pt>
                <c:pt idx="79">
                  <c:v>25.503</c:v>
                </c:pt>
                <c:pt idx="80">
                  <c:v>26.417000000000002</c:v>
                </c:pt>
                <c:pt idx="81">
                  <c:v>27.37</c:v>
                </c:pt>
                <c:pt idx="82">
                  <c:v>28.363</c:v>
                </c:pt>
                <c:pt idx="83">
                  <c:v>29.396000000000001</c:v>
                </c:pt>
                <c:pt idx="84">
                  <c:v>30.468</c:v>
                </c:pt>
                <c:pt idx="85">
                  <c:v>31.541</c:v>
                </c:pt>
                <c:pt idx="86">
                  <c:v>32.652999999999999</c:v>
                </c:pt>
                <c:pt idx="87">
                  <c:v>33.805</c:v>
                </c:pt>
                <c:pt idx="88">
                  <c:v>34.997</c:v>
                </c:pt>
                <c:pt idx="89">
                  <c:v>36.228000000000002</c:v>
                </c:pt>
              </c:numCache>
            </c:numRef>
          </c:xVal>
          <c:yVal>
            <c:numRef>
              <c:f>DFT!$E$27:$E$116</c:f>
              <c:numCache>
                <c:formatCode>0.00E+00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8.0413999999999999E-2</c:v>
                </c:pt>
                <c:pt idx="9">
                  <c:v>0.30474000000000001</c:v>
                </c:pt>
                <c:pt idx="10">
                  <c:v>0.38629000000000002</c:v>
                </c:pt>
                <c:pt idx="11">
                  <c:v>0.25650000000000001</c:v>
                </c:pt>
                <c:pt idx="12">
                  <c:v>0.15876999999999999</c:v>
                </c:pt>
                <c:pt idx="13">
                  <c:v>0.13048000000000001</c:v>
                </c:pt>
                <c:pt idx="14">
                  <c:v>0.16342999999999999</c:v>
                </c:pt>
                <c:pt idx="15">
                  <c:v>0.21285999999999999</c:v>
                </c:pt>
                <c:pt idx="16">
                  <c:v>0.18256</c:v>
                </c:pt>
                <c:pt idx="17">
                  <c:v>0.12113</c:v>
                </c:pt>
                <c:pt idx="18">
                  <c:v>7.5287999999999994E-2</c:v>
                </c:pt>
                <c:pt idx="19">
                  <c:v>8.0461000000000005E-2</c:v>
                </c:pt>
                <c:pt idx="20">
                  <c:v>0.16958000000000001</c:v>
                </c:pt>
                <c:pt idx="21">
                  <c:v>0.22456999999999999</c:v>
                </c:pt>
                <c:pt idx="22">
                  <c:v>0.19600000000000001</c:v>
                </c:pt>
                <c:pt idx="23">
                  <c:v>0.16622000000000001</c:v>
                </c:pt>
                <c:pt idx="24">
                  <c:v>0.16134999999999999</c:v>
                </c:pt>
                <c:pt idx="25">
                  <c:v>0.24418000000000001</c:v>
                </c:pt>
                <c:pt idx="26">
                  <c:v>0.29354999999999998</c:v>
                </c:pt>
                <c:pt idx="27">
                  <c:v>0.27616000000000002</c:v>
                </c:pt>
                <c:pt idx="28">
                  <c:v>0.24277000000000001</c:v>
                </c:pt>
                <c:pt idx="29">
                  <c:v>0.18779999999999999</c:v>
                </c:pt>
                <c:pt idx="30">
                  <c:v>0.26649</c:v>
                </c:pt>
                <c:pt idx="31">
                  <c:v>0.53258000000000005</c:v>
                </c:pt>
                <c:pt idx="32">
                  <c:v>0.84711000000000003</c:v>
                </c:pt>
                <c:pt idx="33">
                  <c:v>1.1548</c:v>
                </c:pt>
                <c:pt idx="34">
                  <c:v>1.421</c:v>
                </c:pt>
                <c:pt idx="35">
                  <c:v>1.6496999999999999</c:v>
                </c:pt>
                <c:pt idx="36">
                  <c:v>2.3302</c:v>
                </c:pt>
                <c:pt idx="37">
                  <c:v>3.1499000000000001</c:v>
                </c:pt>
                <c:pt idx="38">
                  <c:v>3.7601</c:v>
                </c:pt>
                <c:pt idx="39">
                  <c:v>4.5410000000000004</c:v>
                </c:pt>
                <c:pt idx="40">
                  <c:v>4.6333000000000002</c:v>
                </c:pt>
                <c:pt idx="41">
                  <c:v>4.2076000000000002</c:v>
                </c:pt>
                <c:pt idx="42">
                  <c:v>3.9165000000000001</c:v>
                </c:pt>
                <c:pt idx="43">
                  <c:v>3.0061</c:v>
                </c:pt>
                <c:pt idx="44">
                  <c:v>1.8003</c:v>
                </c:pt>
                <c:pt idx="45">
                  <c:v>0.99239999999999995</c:v>
                </c:pt>
                <c:pt idx="46">
                  <c:v>0.60916000000000003</c:v>
                </c:pt>
                <c:pt idx="47">
                  <c:v>0.37312000000000001</c:v>
                </c:pt>
                <c:pt idx="48">
                  <c:v>0.17874999999999999</c:v>
                </c:pt>
                <c:pt idx="49">
                  <c:v>0.12475</c:v>
                </c:pt>
                <c:pt idx="50">
                  <c:v>0.13078999999999999</c:v>
                </c:pt>
                <c:pt idx="51">
                  <c:v>0.11076999999999999</c:v>
                </c:pt>
                <c:pt idx="52">
                  <c:v>7.0333000000000007E-2</c:v>
                </c:pt>
                <c:pt idx="53">
                  <c:v>5.0542999999999998E-2</c:v>
                </c:pt>
                <c:pt idx="54">
                  <c:v>4.3536999999999999E-2</c:v>
                </c:pt>
                <c:pt idx="55">
                  <c:v>3.1663999999999998E-2</c:v>
                </c:pt>
                <c:pt idx="56">
                  <c:v>2.6786000000000001E-2</c:v>
                </c:pt>
                <c:pt idx="57">
                  <c:v>2.9186E-2</c:v>
                </c:pt>
                <c:pt idx="58">
                  <c:v>3.6173999999999998E-2</c:v>
                </c:pt>
                <c:pt idx="59">
                  <c:v>4.2706000000000001E-2</c:v>
                </c:pt>
                <c:pt idx="60">
                  <c:v>3.9358999999999998E-2</c:v>
                </c:pt>
                <c:pt idx="61">
                  <c:v>3.6802000000000001E-2</c:v>
                </c:pt>
                <c:pt idx="62">
                  <c:v>3.6500999999999999E-2</c:v>
                </c:pt>
                <c:pt idx="63">
                  <c:v>3.1380999999999999E-2</c:v>
                </c:pt>
                <c:pt idx="64">
                  <c:v>2.8659E-2</c:v>
                </c:pt>
                <c:pt idx="65">
                  <c:v>2.8812999999999998E-2</c:v>
                </c:pt>
                <c:pt idx="66">
                  <c:v>3.0155999999999999E-2</c:v>
                </c:pt>
                <c:pt idx="67">
                  <c:v>2.9232000000000001E-2</c:v>
                </c:pt>
                <c:pt idx="68">
                  <c:v>2.6266999999999999E-2</c:v>
                </c:pt>
                <c:pt idx="69">
                  <c:v>2.1000000000000001E-2</c:v>
                </c:pt>
                <c:pt idx="70">
                  <c:v>1.7142999999999999E-2</c:v>
                </c:pt>
                <c:pt idx="71">
                  <c:v>2.2204000000000002E-2</c:v>
                </c:pt>
                <c:pt idx="72">
                  <c:v>2.3996E-2</c:v>
                </c:pt>
                <c:pt idx="73">
                  <c:v>1.8665999999999999E-2</c:v>
                </c:pt>
                <c:pt idx="74">
                  <c:v>1.7984E-2</c:v>
                </c:pt>
                <c:pt idx="75">
                  <c:v>1.8894000000000001E-2</c:v>
                </c:pt>
                <c:pt idx="76">
                  <c:v>1.8634000000000001E-2</c:v>
                </c:pt>
                <c:pt idx="77">
                  <c:v>1.7624000000000001E-2</c:v>
                </c:pt>
                <c:pt idx="78">
                  <c:v>1.2893E-2</c:v>
                </c:pt>
                <c:pt idx="79">
                  <c:v>1.0154E-2</c:v>
                </c:pt>
                <c:pt idx="80">
                  <c:v>1.0477999999999999E-2</c:v>
                </c:pt>
                <c:pt idx="81">
                  <c:v>1.1257E-2</c:v>
                </c:pt>
                <c:pt idx="82">
                  <c:v>1.1294999999999999E-2</c:v>
                </c:pt>
                <c:pt idx="83">
                  <c:v>8.5193999999999999E-3</c:v>
                </c:pt>
                <c:pt idx="84">
                  <c:v>8.1902999999999993E-3</c:v>
                </c:pt>
                <c:pt idx="85">
                  <c:v>8.9072999999999999E-3</c:v>
                </c:pt>
                <c:pt idx="86">
                  <c:v>8.0283000000000004E-3</c:v>
                </c:pt>
                <c:pt idx="87">
                  <c:v>7.8000999999999999E-3</c:v>
                </c:pt>
                <c:pt idx="88">
                  <c:v>1.0605E-2</c:v>
                </c:pt>
                <c:pt idx="89">
                  <c:v>1.3161000000000001E-2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1B-4527-B78E-2595F1872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3200"/>
        <c:axId val="7843776"/>
      </c:scatterChart>
      <c:scatterChart>
        <c:scatterStyle val="lineMarker"/>
        <c:varyColors val="0"/>
        <c:ser>
          <c:idx val="0"/>
          <c:order val="0"/>
          <c:tx>
            <c:v>Cumulative pore vol.</c:v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xVal>
            <c:numRef>
              <c:f>DFT!$B$27:$B$116</c:f>
              <c:numCache>
                <c:formatCode>General</c:formatCode>
                <c:ptCount val="90"/>
                <c:pt idx="0">
                  <c:v>1.379</c:v>
                </c:pt>
                <c:pt idx="1">
                  <c:v>1.4319999999999999</c:v>
                </c:pt>
                <c:pt idx="2">
                  <c:v>1.498</c:v>
                </c:pt>
                <c:pt idx="3">
                  <c:v>1.5640000000000001</c:v>
                </c:pt>
                <c:pt idx="4">
                  <c:v>1.631</c:v>
                </c:pt>
                <c:pt idx="5">
                  <c:v>1.6970000000000001</c:v>
                </c:pt>
                <c:pt idx="6">
                  <c:v>1.78</c:v>
                </c:pt>
                <c:pt idx="7">
                  <c:v>1.8680000000000001</c:v>
                </c:pt>
                <c:pt idx="8">
                  <c:v>1.948</c:v>
                </c:pt>
                <c:pt idx="9">
                  <c:v>2.0270000000000001</c:v>
                </c:pt>
                <c:pt idx="10">
                  <c:v>2.1070000000000002</c:v>
                </c:pt>
                <c:pt idx="11">
                  <c:v>2.1859999999999999</c:v>
                </c:pt>
                <c:pt idx="12">
                  <c:v>2.266</c:v>
                </c:pt>
                <c:pt idx="13">
                  <c:v>2.3450000000000002</c:v>
                </c:pt>
                <c:pt idx="14">
                  <c:v>2.4249999999999998</c:v>
                </c:pt>
                <c:pt idx="15">
                  <c:v>2.504</c:v>
                </c:pt>
                <c:pt idx="16">
                  <c:v>2.5830000000000002</c:v>
                </c:pt>
                <c:pt idx="17">
                  <c:v>2.7029999999999998</c:v>
                </c:pt>
                <c:pt idx="18">
                  <c:v>2.8220000000000001</c:v>
                </c:pt>
                <c:pt idx="19">
                  <c:v>2.9409999999999998</c:v>
                </c:pt>
                <c:pt idx="20">
                  <c:v>3.06</c:v>
                </c:pt>
                <c:pt idx="21">
                  <c:v>3.1789999999999998</c:v>
                </c:pt>
                <c:pt idx="22">
                  <c:v>3.298</c:v>
                </c:pt>
                <c:pt idx="23">
                  <c:v>3.4180000000000001</c:v>
                </c:pt>
                <c:pt idx="24">
                  <c:v>3.5369999999999999</c:v>
                </c:pt>
                <c:pt idx="25">
                  <c:v>3.6560000000000001</c:v>
                </c:pt>
                <c:pt idx="26">
                  <c:v>3.7749999999999999</c:v>
                </c:pt>
                <c:pt idx="27">
                  <c:v>3.9340000000000002</c:v>
                </c:pt>
                <c:pt idx="28">
                  <c:v>4.093</c:v>
                </c:pt>
                <c:pt idx="29">
                  <c:v>4.2519999999999998</c:v>
                </c:pt>
                <c:pt idx="30">
                  <c:v>4.4109999999999996</c:v>
                </c:pt>
                <c:pt idx="31">
                  <c:v>4.57</c:v>
                </c:pt>
                <c:pt idx="32">
                  <c:v>4.7279999999999998</c:v>
                </c:pt>
                <c:pt idx="33">
                  <c:v>4.8869999999999996</c:v>
                </c:pt>
                <c:pt idx="34">
                  <c:v>5.0860000000000003</c:v>
                </c:pt>
                <c:pt idx="35">
                  <c:v>5.2850000000000001</c:v>
                </c:pt>
                <c:pt idx="36">
                  <c:v>5.4829999999999997</c:v>
                </c:pt>
                <c:pt idx="37">
                  <c:v>5.6820000000000004</c:v>
                </c:pt>
                <c:pt idx="38">
                  <c:v>5.88</c:v>
                </c:pt>
                <c:pt idx="39">
                  <c:v>6.0789999999999997</c:v>
                </c:pt>
                <c:pt idx="40">
                  <c:v>6.3170000000000002</c:v>
                </c:pt>
                <c:pt idx="41">
                  <c:v>6.556</c:v>
                </c:pt>
                <c:pt idx="42">
                  <c:v>6.7939999999999996</c:v>
                </c:pt>
                <c:pt idx="43">
                  <c:v>7.032</c:v>
                </c:pt>
                <c:pt idx="44">
                  <c:v>7.31</c:v>
                </c:pt>
                <c:pt idx="45">
                  <c:v>7.5880000000000001</c:v>
                </c:pt>
                <c:pt idx="46">
                  <c:v>7.867</c:v>
                </c:pt>
                <c:pt idx="47">
                  <c:v>8.1449999999999996</c:v>
                </c:pt>
                <c:pt idx="48">
                  <c:v>8.4619999999999997</c:v>
                </c:pt>
                <c:pt idx="49">
                  <c:v>8.7799999999999994</c:v>
                </c:pt>
                <c:pt idx="50">
                  <c:v>9.0980000000000008</c:v>
                </c:pt>
                <c:pt idx="51">
                  <c:v>9.4160000000000004</c:v>
                </c:pt>
                <c:pt idx="52">
                  <c:v>9.7729999999999997</c:v>
                </c:pt>
                <c:pt idx="53">
                  <c:v>10.131</c:v>
                </c:pt>
                <c:pt idx="54">
                  <c:v>10.488</c:v>
                </c:pt>
                <c:pt idx="55">
                  <c:v>10.885</c:v>
                </c:pt>
                <c:pt idx="56">
                  <c:v>11.282999999999999</c:v>
                </c:pt>
                <c:pt idx="57">
                  <c:v>11.68</c:v>
                </c:pt>
                <c:pt idx="58">
                  <c:v>12.117000000000001</c:v>
                </c:pt>
                <c:pt idx="59">
                  <c:v>12.554</c:v>
                </c:pt>
                <c:pt idx="60">
                  <c:v>12.991</c:v>
                </c:pt>
                <c:pt idx="61">
                  <c:v>13.467000000000001</c:v>
                </c:pt>
                <c:pt idx="62">
                  <c:v>13.944000000000001</c:v>
                </c:pt>
                <c:pt idx="63">
                  <c:v>14.46</c:v>
                </c:pt>
                <c:pt idx="64">
                  <c:v>14.977</c:v>
                </c:pt>
                <c:pt idx="65">
                  <c:v>15.532999999999999</c:v>
                </c:pt>
                <c:pt idx="66">
                  <c:v>16.088999999999999</c:v>
                </c:pt>
                <c:pt idx="67">
                  <c:v>16.684999999999999</c:v>
                </c:pt>
                <c:pt idx="68">
                  <c:v>17.280999999999999</c:v>
                </c:pt>
                <c:pt idx="69">
                  <c:v>17.916</c:v>
                </c:pt>
                <c:pt idx="70">
                  <c:v>18.552</c:v>
                </c:pt>
                <c:pt idx="71">
                  <c:v>19.227</c:v>
                </c:pt>
                <c:pt idx="72">
                  <c:v>19.902000000000001</c:v>
                </c:pt>
                <c:pt idx="73">
                  <c:v>20.617000000000001</c:v>
                </c:pt>
                <c:pt idx="74">
                  <c:v>21.372</c:v>
                </c:pt>
                <c:pt idx="75">
                  <c:v>22.126999999999999</c:v>
                </c:pt>
                <c:pt idx="76">
                  <c:v>22.920999999999999</c:v>
                </c:pt>
                <c:pt idx="77">
                  <c:v>23.754999999999999</c:v>
                </c:pt>
                <c:pt idx="78">
                  <c:v>24.629000000000001</c:v>
                </c:pt>
                <c:pt idx="79">
                  <c:v>25.503</c:v>
                </c:pt>
                <c:pt idx="80">
                  <c:v>26.417000000000002</c:v>
                </c:pt>
                <c:pt idx="81">
                  <c:v>27.37</c:v>
                </c:pt>
                <c:pt idx="82">
                  <c:v>28.363</c:v>
                </c:pt>
                <c:pt idx="83">
                  <c:v>29.396000000000001</c:v>
                </c:pt>
                <c:pt idx="84">
                  <c:v>30.468</c:v>
                </c:pt>
                <c:pt idx="85">
                  <c:v>31.541</c:v>
                </c:pt>
                <c:pt idx="86">
                  <c:v>32.652999999999999</c:v>
                </c:pt>
                <c:pt idx="87">
                  <c:v>33.805</c:v>
                </c:pt>
                <c:pt idx="88">
                  <c:v>34.997</c:v>
                </c:pt>
                <c:pt idx="89">
                  <c:v>36.228000000000002</c:v>
                </c:pt>
              </c:numCache>
            </c:numRef>
          </c:xVal>
          <c:yVal>
            <c:numRef>
              <c:f>DFT!$C$27:$C$116</c:f>
              <c:numCache>
                <c:formatCode>0.00E+00</c:formatCode>
                <c:ptCount val="90"/>
                <c:pt idx="0">
                  <c:v>4.8028999999999997E-3</c:v>
                </c:pt>
                <c:pt idx="1">
                  <c:v>4.8028999999999997E-3</c:v>
                </c:pt>
                <c:pt idx="2">
                  <c:v>4.8028999999999997E-3</c:v>
                </c:pt>
                <c:pt idx="3">
                  <c:v>4.8028999999999997E-3</c:v>
                </c:pt>
                <c:pt idx="4">
                  <c:v>4.8028999999999997E-3</c:v>
                </c:pt>
                <c:pt idx="5">
                  <c:v>4.8028999999999997E-3</c:v>
                </c:pt>
                <c:pt idx="6">
                  <c:v>4.8028999999999997E-3</c:v>
                </c:pt>
                <c:pt idx="7">
                  <c:v>4.8028999999999997E-3</c:v>
                </c:pt>
                <c:pt idx="8">
                  <c:v>4.8028999999999997E-3</c:v>
                </c:pt>
                <c:pt idx="9">
                  <c:v>7.6557999999999999E-3</c:v>
                </c:pt>
                <c:pt idx="10">
                  <c:v>1.5187000000000001E-2</c:v>
                </c:pt>
                <c:pt idx="11">
                  <c:v>2.0324999999999999E-2</c:v>
                </c:pt>
                <c:pt idx="12">
                  <c:v>2.3290999999999999E-2</c:v>
                </c:pt>
                <c:pt idx="13">
                  <c:v>2.5166000000000001E-2</c:v>
                </c:pt>
                <c:pt idx="14">
                  <c:v>2.7133999999999998E-2</c:v>
                </c:pt>
                <c:pt idx="15">
                  <c:v>2.9822999999999999E-2</c:v>
                </c:pt>
                <c:pt idx="16">
                  <c:v>3.2968999999999998E-2</c:v>
                </c:pt>
                <c:pt idx="17">
                  <c:v>3.5886000000000001E-2</c:v>
                </c:pt>
                <c:pt idx="18">
                  <c:v>3.7623999999999998E-2</c:v>
                </c:pt>
                <c:pt idx="19">
                  <c:v>3.8644999999999999E-2</c:v>
                </c:pt>
                <c:pt idx="20">
                  <c:v>4.0453999999999997E-2</c:v>
                </c:pt>
                <c:pt idx="21">
                  <c:v>4.4375999999999999E-2</c:v>
                </c:pt>
                <c:pt idx="22">
                  <c:v>4.7759000000000003E-2</c:v>
                </c:pt>
                <c:pt idx="23">
                  <c:v>5.0546000000000001E-2</c:v>
                </c:pt>
                <c:pt idx="24">
                  <c:v>5.2809000000000002E-2</c:v>
                </c:pt>
                <c:pt idx="25">
                  <c:v>5.5263E-2</c:v>
                </c:pt>
                <c:pt idx="26">
                  <c:v>5.9714999999999997E-2</c:v>
                </c:pt>
                <c:pt idx="27">
                  <c:v>6.4605999999999997E-2</c:v>
                </c:pt>
                <c:pt idx="28">
                  <c:v>6.9415000000000004E-2</c:v>
                </c:pt>
                <c:pt idx="29">
                  <c:v>7.2802000000000006E-2</c:v>
                </c:pt>
                <c:pt idx="30">
                  <c:v>7.5518000000000002E-2</c:v>
                </c:pt>
                <c:pt idx="31">
                  <c:v>8.1148999999999999E-2</c:v>
                </c:pt>
                <c:pt idx="32">
                  <c:v>9.1569999999999999E-2</c:v>
                </c:pt>
                <c:pt idx="33">
                  <c:v>0.10582</c:v>
                </c:pt>
                <c:pt idx="34">
                  <c:v>0.12817999999999999</c:v>
                </c:pt>
                <c:pt idx="35">
                  <c:v>0.15414</c:v>
                </c:pt>
                <c:pt idx="36">
                  <c:v>0.18201999999999999</c:v>
                </c:pt>
                <c:pt idx="37">
                  <c:v>0.22744</c:v>
                </c:pt>
                <c:pt idx="38">
                  <c:v>0.27765000000000001</c:v>
                </c:pt>
                <c:pt idx="39">
                  <c:v>0.33772999999999997</c:v>
                </c:pt>
                <c:pt idx="40">
                  <c:v>0.41903000000000001</c:v>
                </c:pt>
                <c:pt idx="41">
                  <c:v>0.48973</c:v>
                </c:pt>
                <c:pt idx="42">
                  <c:v>0.55205000000000004</c:v>
                </c:pt>
                <c:pt idx="43">
                  <c:v>0.60894999999999999</c:v>
                </c:pt>
                <c:pt idx="44">
                  <c:v>0.64761999999999997</c:v>
                </c:pt>
                <c:pt idx="45">
                  <c:v>0.66844000000000003</c:v>
                </c:pt>
                <c:pt idx="46">
                  <c:v>0.67927000000000004</c:v>
                </c:pt>
                <c:pt idx="47">
                  <c:v>0.68718000000000001</c:v>
                </c:pt>
                <c:pt idx="48">
                  <c:v>0.69108000000000003</c:v>
                </c:pt>
                <c:pt idx="49">
                  <c:v>0.69301000000000001</c:v>
                </c:pt>
                <c:pt idx="50">
                  <c:v>0.69501000000000002</c:v>
                </c:pt>
                <c:pt idx="51">
                  <c:v>0.69698000000000004</c:v>
                </c:pt>
                <c:pt idx="52">
                  <c:v>0.69845000000000002</c:v>
                </c:pt>
                <c:pt idx="53">
                  <c:v>0.69921999999999995</c:v>
                </c:pt>
                <c:pt idx="54">
                  <c:v>0.7</c:v>
                </c:pt>
                <c:pt idx="55">
                  <c:v>0.70057999999999998</c:v>
                </c:pt>
                <c:pt idx="56">
                  <c:v>0.70101000000000002</c:v>
                </c:pt>
                <c:pt idx="57">
                  <c:v>0.70140000000000002</c:v>
                </c:pt>
                <c:pt idx="58">
                  <c:v>0.70191000000000003</c:v>
                </c:pt>
                <c:pt idx="59">
                  <c:v>0.70252999999999999</c:v>
                </c:pt>
                <c:pt idx="60">
                  <c:v>0.70320000000000005</c:v>
                </c:pt>
                <c:pt idx="61">
                  <c:v>0.70372999999999997</c:v>
                </c:pt>
                <c:pt idx="62">
                  <c:v>0.70433000000000001</c:v>
                </c:pt>
                <c:pt idx="63">
                  <c:v>0.70486000000000004</c:v>
                </c:pt>
                <c:pt idx="64">
                  <c:v>0.70530999999999999</c:v>
                </c:pt>
                <c:pt idx="65">
                  <c:v>0.70574999999999999</c:v>
                </c:pt>
                <c:pt idx="66">
                  <c:v>0.70620000000000005</c:v>
                </c:pt>
                <c:pt idx="67">
                  <c:v>0.70669000000000004</c:v>
                </c:pt>
                <c:pt idx="68">
                  <c:v>0.70711000000000002</c:v>
                </c:pt>
                <c:pt idx="69">
                  <c:v>0.70750000000000002</c:v>
                </c:pt>
                <c:pt idx="70">
                  <c:v>0.70775999999999994</c:v>
                </c:pt>
                <c:pt idx="71">
                  <c:v>0.70801999999999998</c:v>
                </c:pt>
                <c:pt idx="72">
                  <c:v>0.70843</c:v>
                </c:pt>
                <c:pt idx="73">
                  <c:v>0.70874999999999999</c:v>
                </c:pt>
                <c:pt idx="74">
                  <c:v>0.70901000000000003</c:v>
                </c:pt>
                <c:pt idx="75">
                  <c:v>0.70930000000000004</c:v>
                </c:pt>
                <c:pt idx="76">
                  <c:v>0.70959000000000005</c:v>
                </c:pt>
                <c:pt idx="77">
                  <c:v>0.70987999999999996</c:v>
                </c:pt>
                <c:pt idx="78">
                  <c:v>0.71013999999999999</c:v>
                </c:pt>
                <c:pt idx="79">
                  <c:v>0.71028000000000002</c:v>
                </c:pt>
                <c:pt idx="80">
                  <c:v>0.71045000000000003</c:v>
                </c:pt>
                <c:pt idx="81">
                  <c:v>0.71060000000000001</c:v>
                </c:pt>
                <c:pt idx="82">
                  <c:v>0.71079000000000003</c:v>
                </c:pt>
                <c:pt idx="83">
                  <c:v>0.71094999999999997</c:v>
                </c:pt>
                <c:pt idx="84">
                  <c:v>0.71106000000000003</c:v>
                </c:pt>
                <c:pt idx="85">
                  <c:v>0.71120000000000005</c:v>
                </c:pt>
                <c:pt idx="86">
                  <c:v>0.71133000000000002</c:v>
                </c:pt>
                <c:pt idx="87">
                  <c:v>0.71143999999999996</c:v>
                </c:pt>
                <c:pt idx="88">
                  <c:v>0.71155999999999997</c:v>
                </c:pt>
                <c:pt idx="89">
                  <c:v>0.71175999999999995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1B-4527-B78E-2595F1872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1093872"/>
        <c:axId val="1441095536"/>
      </c:scatterChart>
      <c:valAx>
        <c:axId val="7843200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Pore</a:t>
                </a:r>
                <a:r>
                  <a:rPr lang="en-GB" baseline="0"/>
                  <a:t> diameter </a:t>
                </a:r>
                <a:r>
                  <a:rPr lang="en-GB"/>
                  <a:t>/ nm</a:t>
                </a:r>
              </a:p>
            </c:rich>
          </c:tx>
          <c:layout>
            <c:manualLayout>
              <c:xMode val="edge"/>
              <c:yMode val="edge"/>
              <c:x val="0.18706527777777779"/>
              <c:y val="0.925894444444444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3776"/>
        <c:crosses val="autoZero"/>
        <c:crossBetween val="midCat"/>
        <c:majorUnit val="15"/>
      </c:valAx>
      <c:valAx>
        <c:axId val="7843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dV(logd) a.u.</a:t>
                </a:r>
                <a:endParaRPr lang="en-GB" baseline="30000"/>
              </a:p>
            </c:rich>
          </c:tx>
          <c:layout>
            <c:manualLayout>
              <c:xMode val="edge"/>
              <c:yMode val="edge"/>
              <c:x val="2.1850694444444448E-3"/>
              <c:y val="0.268691666666666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3200"/>
        <c:crosses val="autoZero"/>
        <c:crossBetween val="midCat"/>
        <c:majorUnit val="1"/>
      </c:valAx>
      <c:valAx>
        <c:axId val="14410955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Pore volume / cc g</a:t>
                </a:r>
                <a:r>
                  <a:rPr lang="en-US" baseline="30000"/>
                  <a:t>-1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441093872"/>
        <c:crosses val="max"/>
        <c:crossBetween val="midCat"/>
      </c:valAx>
      <c:valAx>
        <c:axId val="144109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10955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257395833333332"/>
          <c:y val="0.44874479166666664"/>
          <c:w val="0.44506736111111111"/>
          <c:h val="0.2402079861111110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32777777777779"/>
          <c:y val="2.956736111111111E-2"/>
          <c:w val="0.63761597222222222"/>
          <c:h val="0.80659652777777779"/>
        </c:manualLayout>
      </c:layout>
      <c:scatterChart>
        <c:scatterStyle val="lineMarker"/>
        <c:varyColors val="0"/>
        <c:ser>
          <c:idx val="1"/>
          <c:order val="1"/>
          <c:tx>
            <c:v>dV(logd)</c:v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accent1"/>
              </a:solidFill>
              <a:ln w="19050">
                <a:solidFill>
                  <a:srgbClr val="0070C0"/>
                </a:solidFill>
                <a:prstDash val="solid"/>
              </a:ln>
            </c:spPr>
          </c:marker>
          <c:xVal>
            <c:numRef>
              <c:f>DFT!$B$27:$B$116</c:f>
              <c:numCache>
                <c:formatCode>General</c:formatCode>
                <c:ptCount val="90"/>
                <c:pt idx="0">
                  <c:v>1.379</c:v>
                </c:pt>
                <c:pt idx="1">
                  <c:v>1.4319999999999999</c:v>
                </c:pt>
                <c:pt idx="2">
                  <c:v>1.498</c:v>
                </c:pt>
                <c:pt idx="3">
                  <c:v>1.5640000000000001</c:v>
                </c:pt>
                <c:pt idx="4">
                  <c:v>1.631</c:v>
                </c:pt>
                <c:pt idx="5">
                  <c:v>1.6970000000000001</c:v>
                </c:pt>
                <c:pt idx="6">
                  <c:v>1.78</c:v>
                </c:pt>
                <c:pt idx="7">
                  <c:v>1.8680000000000001</c:v>
                </c:pt>
                <c:pt idx="8">
                  <c:v>1.948</c:v>
                </c:pt>
                <c:pt idx="9">
                  <c:v>2.0270000000000001</c:v>
                </c:pt>
                <c:pt idx="10">
                  <c:v>2.1070000000000002</c:v>
                </c:pt>
                <c:pt idx="11">
                  <c:v>2.1859999999999999</c:v>
                </c:pt>
                <c:pt idx="12">
                  <c:v>2.266</c:v>
                </c:pt>
                <c:pt idx="13">
                  <c:v>2.3450000000000002</c:v>
                </c:pt>
                <c:pt idx="14">
                  <c:v>2.4249999999999998</c:v>
                </c:pt>
                <c:pt idx="15">
                  <c:v>2.504</c:v>
                </c:pt>
                <c:pt idx="16">
                  <c:v>2.5830000000000002</c:v>
                </c:pt>
                <c:pt idx="17">
                  <c:v>2.7029999999999998</c:v>
                </c:pt>
                <c:pt idx="18">
                  <c:v>2.8220000000000001</c:v>
                </c:pt>
                <c:pt idx="19">
                  <c:v>2.9409999999999998</c:v>
                </c:pt>
                <c:pt idx="20">
                  <c:v>3.06</c:v>
                </c:pt>
                <c:pt idx="21">
                  <c:v>3.1789999999999998</c:v>
                </c:pt>
                <c:pt idx="22">
                  <c:v>3.298</c:v>
                </c:pt>
                <c:pt idx="23">
                  <c:v>3.4180000000000001</c:v>
                </c:pt>
                <c:pt idx="24">
                  <c:v>3.5369999999999999</c:v>
                </c:pt>
                <c:pt idx="25">
                  <c:v>3.6560000000000001</c:v>
                </c:pt>
                <c:pt idx="26">
                  <c:v>3.7749999999999999</c:v>
                </c:pt>
                <c:pt idx="27">
                  <c:v>3.9340000000000002</c:v>
                </c:pt>
                <c:pt idx="28">
                  <c:v>4.093</c:v>
                </c:pt>
                <c:pt idx="29">
                  <c:v>4.2519999999999998</c:v>
                </c:pt>
                <c:pt idx="30">
                  <c:v>4.4109999999999996</c:v>
                </c:pt>
                <c:pt idx="31">
                  <c:v>4.57</c:v>
                </c:pt>
                <c:pt idx="32">
                  <c:v>4.7279999999999998</c:v>
                </c:pt>
                <c:pt idx="33">
                  <c:v>4.8869999999999996</c:v>
                </c:pt>
                <c:pt idx="34">
                  <c:v>5.0860000000000003</c:v>
                </c:pt>
                <c:pt idx="35">
                  <c:v>5.2850000000000001</c:v>
                </c:pt>
                <c:pt idx="36">
                  <c:v>5.4829999999999997</c:v>
                </c:pt>
                <c:pt idx="37">
                  <c:v>5.6820000000000004</c:v>
                </c:pt>
                <c:pt idx="38">
                  <c:v>5.88</c:v>
                </c:pt>
                <c:pt idx="39">
                  <c:v>6.0789999999999997</c:v>
                </c:pt>
                <c:pt idx="40">
                  <c:v>6.3170000000000002</c:v>
                </c:pt>
                <c:pt idx="41">
                  <c:v>6.556</c:v>
                </c:pt>
                <c:pt idx="42">
                  <c:v>6.7939999999999996</c:v>
                </c:pt>
                <c:pt idx="43">
                  <c:v>7.032</c:v>
                </c:pt>
                <c:pt idx="44">
                  <c:v>7.31</c:v>
                </c:pt>
                <c:pt idx="45">
                  <c:v>7.5880000000000001</c:v>
                </c:pt>
                <c:pt idx="46">
                  <c:v>7.867</c:v>
                </c:pt>
                <c:pt idx="47">
                  <c:v>8.1449999999999996</c:v>
                </c:pt>
                <c:pt idx="48">
                  <c:v>8.4619999999999997</c:v>
                </c:pt>
                <c:pt idx="49">
                  <c:v>8.7799999999999994</c:v>
                </c:pt>
                <c:pt idx="50">
                  <c:v>9.0980000000000008</c:v>
                </c:pt>
                <c:pt idx="51">
                  <c:v>9.4160000000000004</c:v>
                </c:pt>
                <c:pt idx="52">
                  <c:v>9.7729999999999997</c:v>
                </c:pt>
                <c:pt idx="53">
                  <c:v>10.131</c:v>
                </c:pt>
                <c:pt idx="54">
                  <c:v>10.488</c:v>
                </c:pt>
                <c:pt idx="55">
                  <c:v>10.885</c:v>
                </c:pt>
                <c:pt idx="56">
                  <c:v>11.282999999999999</c:v>
                </c:pt>
                <c:pt idx="57">
                  <c:v>11.68</c:v>
                </c:pt>
                <c:pt idx="58">
                  <c:v>12.117000000000001</c:v>
                </c:pt>
                <c:pt idx="59">
                  <c:v>12.554</c:v>
                </c:pt>
                <c:pt idx="60">
                  <c:v>12.991</c:v>
                </c:pt>
                <c:pt idx="61">
                  <c:v>13.467000000000001</c:v>
                </c:pt>
                <c:pt idx="62">
                  <c:v>13.944000000000001</c:v>
                </c:pt>
                <c:pt idx="63">
                  <c:v>14.46</c:v>
                </c:pt>
                <c:pt idx="64">
                  <c:v>14.977</c:v>
                </c:pt>
                <c:pt idx="65">
                  <c:v>15.532999999999999</c:v>
                </c:pt>
                <c:pt idx="66">
                  <c:v>16.088999999999999</c:v>
                </c:pt>
                <c:pt idx="67">
                  <c:v>16.684999999999999</c:v>
                </c:pt>
                <c:pt idx="68">
                  <c:v>17.280999999999999</c:v>
                </c:pt>
                <c:pt idx="69">
                  <c:v>17.916</c:v>
                </c:pt>
                <c:pt idx="70">
                  <c:v>18.552</c:v>
                </c:pt>
                <c:pt idx="71">
                  <c:v>19.227</c:v>
                </c:pt>
                <c:pt idx="72">
                  <c:v>19.902000000000001</c:v>
                </c:pt>
                <c:pt idx="73">
                  <c:v>20.617000000000001</c:v>
                </c:pt>
                <c:pt idx="74">
                  <c:v>21.372</c:v>
                </c:pt>
                <c:pt idx="75">
                  <c:v>22.126999999999999</c:v>
                </c:pt>
                <c:pt idx="76">
                  <c:v>22.920999999999999</c:v>
                </c:pt>
                <c:pt idx="77">
                  <c:v>23.754999999999999</c:v>
                </c:pt>
                <c:pt idx="78">
                  <c:v>24.629000000000001</c:v>
                </c:pt>
                <c:pt idx="79">
                  <c:v>25.503</c:v>
                </c:pt>
                <c:pt idx="80">
                  <c:v>26.417000000000002</c:v>
                </c:pt>
                <c:pt idx="81">
                  <c:v>27.37</c:v>
                </c:pt>
                <c:pt idx="82">
                  <c:v>28.363</c:v>
                </c:pt>
                <c:pt idx="83">
                  <c:v>29.396000000000001</c:v>
                </c:pt>
                <c:pt idx="84">
                  <c:v>30.468</c:v>
                </c:pt>
                <c:pt idx="85">
                  <c:v>31.541</c:v>
                </c:pt>
                <c:pt idx="86">
                  <c:v>32.652999999999999</c:v>
                </c:pt>
                <c:pt idx="87">
                  <c:v>33.805</c:v>
                </c:pt>
                <c:pt idx="88">
                  <c:v>34.997</c:v>
                </c:pt>
                <c:pt idx="89">
                  <c:v>36.228000000000002</c:v>
                </c:pt>
              </c:numCache>
            </c:numRef>
          </c:xVal>
          <c:yVal>
            <c:numRef>
              <c:f>DFT!$E$27:$E$116</c:f>
              <c:numCache>
                <c:formatCode>0.00E+00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8.0413999999999999E-2</c:v>
                </c:pt>
                <c:pt idx="9">
                  <c:v>0.30474000000000001</c:v>
                </c:pt>
                <c:pt idx="10">
                  <c:v>0.38629000000000002</c:v>
                </c:pt>
                <c:pt idx="11">
                  <c:v>0.25650000000000001</c:v>
                </c:pt>
                <c:pt idx="12">
                  <c:v>0.15876999999999999</c:v>
                </c:pt>
                <c:pt idx="13">
                  <c:v>0.13048000000000001</c:v>
                </c:pt>
                <c:pt idx="14">
                  <c:v>0.16342999999999999</c:v>
                </c:pt>
                <c:pt idx="15">
                  <c:v>0.21285999999999999</c:v>
                </c:pt>
                <c:pt idx="16">
                  <c:v>0.18256</c:v>
                </c:pt>
                <c:pt idx="17">
                  <c:v>0.12113</c:v>
                </c:pt>
                <c:pt idx="18">
                  <c:v>7.5287999999999994E-2</c:v>
                </c:pt>
                <c:pt idx="19">
                  <c:v>8.0461000000000005E-2</c:v>
                </c:pt>
                <c:pt idx="20">
                  <c:v>0.16958000000000001</c:v>
                </c:pt>
                <c:pt idx="21">
                  <c:v>0.22456999999999999</c:v>
                </c:pt>
                <c:pt idx="22">
                  <c:v>0.19600000000000001</c:v>
                </c:pt>
                <c:pt idx="23">
                  <c:v>0.16622000000000001</c:v>
                </c:pt>
                <c:pt idx="24">
                  <c:v>0.16134999999999999</c:v>
                </c:pt>
                <c:pt idx="25">
                  <c:v>0.24418000000000001</c:v>
                </c:pt>
                <c:pt idx="26">
                  <c:v>0.29354999999999998</c:v>
                </c:pt>
                <c:pt idx="27">
                  <c:v>0.27616000000000002</c:v>
                </c:pt>
                <c:pt idx="28">
                  <c:v>0.24277000000000001</c:v>
                </c:pt>
                <c:pt idx="29">
                  <c:v>0.18779999999999999</c:v>
                </c:pt>
                <c:pt idx="30">
                  <c:v>0.26649</c:v>
                </c:pt>
                <c:pt idx="31">
                  <c:v>0.53258000000000005</c:v>
                </c:pt>
                <c:pt idx="32">
                  <c:v>0.84711000000000003</c:v>
                </c:pt>
                <c:pt idx="33">
                  <c:v>1.1548</c:v>
                </c:pt>
                <c:pt idx="34">
                  <c:v>1.421</c:v>
                </c:pt>
                <c:pt idx="35">
                  <c:v>1.6496999999999999</c:v>
                </c:pt>
                <c:pt idx="36">
                  <c:v>2.3302</c:v>
                </c:pt>
                <c:pt idx="37">
                  <c:v>3.1499000000000001</c:v>
                </c:pt>
                <c:pt idx="38">
                  <c:v>3.7601</c:v>
                </c:pt>
                <c:pt idx="39">
                  <c:v>4.5410000000000004</c:v>
                </c:pt>
                <c:pt idx="40">
                  <c:v>4.6333000000000002</c:v>
                </c:pt>
                <c:pt idx="41">
                  <c:v>4.2076000000000002</c:v>
                </c:pt>
                <c:pt idx="42">
                  <c:v>3.9165000000000001</c:v>
                </c:pt>
                <c:pt idx="43">
                  <c:v>3.0061</c:v>
                </c:pt>
                <c:pt idx="44">
                  <c:v>1.8003</c:v>
                </c:pt>
                <c:pt idx="45">
                  <c:v>0.99239999999999995</c:v>
                </c:pt>
                <c:pt idx="46">
                  <c:v>0.60916000000000003</c:v>
                </c:pt>
                <c:pt idx="47">
                  <c:v>0.37312000000000001</c:v>
                </c:pt>
                <c:pt idx="48">
                  <c:v>0.17874999999999999</c:v>
                </c:pt>
                <c:pt idx="49">
                  <c:v>0.12475</c:v>
                </c:pt>
                <c:pt idx="50">
                  <c:v>0.13078999999999999</c:v>
                </c:pt>
                <c:pt idx="51">
                  <c:v>0.11076999999999999</c:v>
                </c:pt>
                <c:pt idx="52">
                  <c:v>7.0333000000000007E-2</c:v>
                </c:pt>
                <c:pt idx="53">
                  <c:v>5.0542999999999998E-2</c:v>
                </c:pt>
                <c:pt idx="54">
                  <c:v>4.3536999999999999E-2</c:v>
                </c:pt>
                <c:pt idx="55">
                  <c:v>3.1663999999999998E-2</c:v>
                </c:pt>
                <c:pt idx="56">
                  <c:v>2.6786000000000001E-2</c:v>
                </c:pt>
                <c:pt idx="57">
                  <c:v>2.9186E-2</c:v>
                </c:pt>
                <c:pt idx="58">
                  <c:v>3.6173999999999998E-2</c:v>
                </c:pt>
                <c:pt idx="59">
                  <c:v>4.2706000000000001E-2</c:v>
                </c:pt>
                <c:pt idx="60">
                  <c:v>3.9358999999999998E-2</c:v>
                </c:pt>
                <c:pt idx="61">
                  <c:v>3.6802000000000001E-2</c:v>
                </c:pt>
                <c:pt idx="62">
                  <c:v>3.6500999999999999E-2</c:v>
                </c:pt>
                <c:pt idx="63">
                  <c:v>3.1380999999999999E-2</c:v>
                </c:pt>
                <c:pt idx="64">
                  <c:v>2.8659E-2</c:v>
                </c:pt>
                <c:pt idx="65">
                  <c:v>2.8812999999999998E-2</c:v>
                </c:pt>
                <c:pt idx="66">
                  <c:v>3.0155999999999999E-2</c:v>
                </c:pt>
                <c:pt idx="67">
                  <c:v>2.9232000000000001E-2</c:v>
                </c:pt>
                <c:pt idx="68">
                  <c:v>2.6266999999999999E-2</c:v>
                </c:pt>
                <c:pt idx="69">
                  <c:v>2.1000000000000001E-2</c:v>
                </c:pt>
                <c:pt idx="70">
                  <c:v>1.7142999999999999E-2</c:v>
                </c:pt>
                <c:pt idx="71">
                  <c:v>2.2204000000000002E-2</c:v>
                </c:pt>
                <c:pt idx="72">
                  <c:v>2.3996E-2</c:v>
                </c:pt>
                <c:pt idx="73">
                  <c:v>1.8665999999999999E-2</c:v>
                </c:pt>
                <c:pt idx="74">
                  <c:v>1.7984E-2</c:v>
                </c:pt>
                <c:pt idx="75">
                  <c:v>1.8894000000000001E-2</c:v>
                </c:pt>
                <c:pt idx="76">
                  <c:v>1.8634000000000001E-2</c:v>
                </c:pt>
                <c:pt idx="77">
                  <c:v>1.7624000000000001E-2</c:v>
                </c:pt>
                <c:pt idx="78">
                  <c:v>1.2893E-2</c:v>
                </c:pt>
                <c:pt idx="79">
                  <c:v>1.0154E-2</c:v>
                </c:pt>
                <c:pt idx="80">
                  <c:v>1.0477999999999999E-2</c:v>
                </c:pt>
                <c:pt idx="81">
                  <c:v>1.1257E-2</c:v>
                </c:pt>
                <c:pt idx="82">
                  <c:v>1.1294999999999999E-2</c:v>
                </c:pt>
                <c:pt idx="83">
                  <c:v>8.5193999999999999E-3</c:v>
                </c:pt>
                <c:pt idx="84">
                  <c:v>8.1902999999999993E-3</c:v>
                </c:pt>
                <c:pt idx="85">
                  <c:v>8.9072999999999999E-3</c:v>
                </c:pt>
                <c:pt idx="86">
                  <c:v>8.0283000000000004E-3</c:v>
                </c:pt>
                <c:pt idx="87">
                  <c:v>7.8000999999999999E-3</c:v>
                </c:pt>
                <c:pt idx="88">
                  <c:v>1.0605E-2</c:v>
                </c:pt>
                <c:pt idx="89">
                  <c:v>1.3161000000000001E-2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1C-4168-99B5-A667FEC09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3200"/>
        <c:axId val="7843776"/>
      </c:scatterChart>
      <c:scatterChart>
        <c:scatterStyle val="lineMarker"/>
        <c:varyColors val="0"/>
        <c:ser>
          <c:idx val="0"/>
          <c:order val="0"/>
          <c:tx>
            <c:v>Cumulative pore vol.</c:v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xVal>
            <c:numRef>
              <c:f>DFT!$B$27:$B$116</c:f>
              <c:numCache>
                <c:formatCode>General</c:formatCode>
                <c:ptCount val="90"/>
                <c:pt idx="0">
                  <c:v>1.379</c:v>
                </c:pt>
                <c:pt idx="1">
                  <c:v>1.4319999999999999</c:v>
                </c:pt>
                <c:pt idx="2">
                  <c:v>1.498</c:v>
                </c:pt>
                <c:pt idx="3">
                  <c:v>1.5640000000000001</c:v>
                </c:pt>
                <c:pt idx="4">
                  <c:v>1.631</c:v>
                </c:pt>
                <c:pt idx="5">
                  <c:v>1.6970000000000001</c:v>
                </c:pt>
                <c:pt idx="6">
                  <c:v>1.78</c:v>
                </c:pt>
                <c:pt idx="7">
                  <c:v>1.8680000000000001</c:v>
                </c:pt>
                <c:pt idx="8">
                  <c:v>1.948</c:v>
                </c:pt>
                <c:pt idx="9">
                  <c:v>2.0270000000000001</c:v>
                </c:pt>
                <c:pt idx="10">
                  <c:v>2.1070000000000002</c:v>
                </c:pt>
                <c:pt idx="11">
                  <c:v>2.1859999999999999</c:v>
                </c:pt>
                <c:pt idx="12">
                  <c:v>2.266</c:v>
                </c:pt>
                <c:pt idx="13">
                  <c:v>2.3450000000000002</c:v>
                </c:pt>
                <c:pt idx="14">
                  <c:v>2.4249999999999998</c:v>
                </c:pt>
                <c:pt idx="15">
                  <c:v>2.504</c:v>
                </c:pt>
                <c:pt idx="16">
                  <c:v>2.5830000000000002</c:v>
                </c:pt>
                <c:pt idx="17">
                  <c:v>2.7029999999999998</c:v>
                </c:pt>
                <c:pt idx="18">
                  <c:v>2.8220000000000001</c:v>
                </c:pt>
                <c:pt idx="19">
                  <c:v>2.9409999999999998</c:v>
                </c:pt>
                <c:pt idx="20">
                  <c:v>3.06</c:v>
                </c:pt>
                <c:pt idx="21">
                  <c:v>3.1789999999999998</c:v>
                </c:pt>
                <c:pt idx="22">
                  <c:v>3.298</c:v>
                </c:pt>
                <c:pt idx="23">
                  <c:v>3.4180000000000001</c:v>
                </c:pt>
                <c:pt idx="24">
                  <c:v>3.5369999999999999</c:v>
                </c:pt>
                <c:pt idx="25">
                  <c:v>3.6560000000000001</c:v>
                </c:pt>
                <c:pt idx="26">
                  <c:v>3.7749999999999999</c:v>
                </c:pt>
                <c:pt idx="27">
                  <c:v>3.9340000000000002</c:v>
                </c:pt>
                <c:pt idx="28">
                  <c:v>4.093</c:v>
                </c:pt>
                <c:pt idx="29">
                  <c:v>4.2519999999999998</c:v>
                </c:pt>
                <c:pt idx="30">
                  <c:v>4.4109999999999996</c:v>
                </c:pt>
                <c:pt idx="31">
                  <c:v>4.57</c:v>
                </c:pt>
                <c:pt idx="32">
                  <c:v>4.7279999999999998</c:v>
                </c:pt>
                <c:pt idx="33">
                  <c:v>4.8869999999999996</c:v>
                </c:pt>
                <c:pt idx="34">
                  <c:v>5.0860000000000003</c:v>
                </c:pt>
                <c:pt idx="35">
                  <c:v>5.2850000000000001</c:v>
                </c:pt>
                <c:pt idx="36">
                  <c:v>5.4829999999999997</c:v>
                </c:pt>
                <c:pt idx="37">
                  <c:v>5.6820000000000004</c:v>
                </c:pt>
                <c:pt idx="38">
                  <c:v>5.88</c:v>
                </c:pt>
                <c:pt idx="39">
                  <c:v>6.0789999999999997</c:v>
                </c:pt>
                <c:pt idx="40">
                  <c:v>6.3170000000000002</c:v>
                </c:pt>
                <c:pt idx="41">
                  <c:v>6.556</c:v>
                </c:pt>
                <c:pt idx="42">
                  <c:v>6.7939999999999996</c:v>
                </c:pt>
                <c:pt idx="43">
                  <c:v>7.032</c:v>
                </c:pt>
                <c:pt idx="44">
                  <c:v>7.31</c:v>
                </c:pt>
                <c:pt idx="45">
                  <c:v>7.5880000000000001</c:v>
                </c:pt>
                <c:pt idx="46">
                  <c:v>7.867</c:v>
                </c:pt>
                <c:pt idx="47">
                  <c:v>8.1449999999999996</c:v>
                </c:pt>
                <c:pt idx="48">
                  <c:v>8.4619999999999997</c:v>
                </c:pt>
                <c:pt idx="49">
                  <c:v>8.7799999999999994</c:v>
                </c:pt>
                <c:pt idx="50">
                  <c:v>9.0980000000000008</c:v>
                </c:pt>
                <c:pt idx="51">
                  <c:v>9.4160000000000004</c:v>
                </c:pt>
                <c:pt idx="52">
                  <c:v>9.7729999999999997</c:v>
                </c:pt>
                <c:pt idx="53">
                  <c:v>10.131</c:v>
                </c:pt>
                <c:pt idx="54">
                  <c:v>10.488</c:v>
                </c:pt>
                <c:pt idx="55">
                  <c:v>10.885</c:v>
                </c:pt>
                <c:pt idx="56">
                  <c:v>11.282999999999999</c:v>
                </c:pt>
                <c:pt idx="57">
                  <c:v>11.68</c:v>
                </c:pt>
                <c:pt idx="58">
                  <c:v>12.117000000000001</c:v>
                </c:pt>
                <c:pt idx="59">
                  <c:v>12.554</c:v>
                </c:pt>
                <c:pt idx="60">
                  <c:v>12.991</c:v>
                </c:pt>
                <c:pt idx="61">
                  <c:v>13.467000000000001</c:v>
                </c:pt>
                <c:pt idx="62">
                  <c:v>13.944000000000001</c:v>
                </c:pt>
                <c:pt idx="63">
                  <c:v>14.46</c:v>
                </c:pt>
                <c:pt idx="64">
                  <c:v>14.977</c:v>
                </c:pt>
                <c:pt idx="65">
                  <c:v>15.532999999999999</c:v>
                </c:pt>
                <c:pt idx="66">
                  <c:v>16.088999999999999</c:v>
                </c:pt>
                <c:pt idx="67">
                  <c:v>16.684999999999999</c:v>
                </c:pt>
                <c:pt idx="68">
                  <c:v>17.280999999999999</c:v>
                </c:pt>
                <c:pt idx="69">
                  <c:v>17.916</c:v>
                </c:pt>
                <c:pt idx="70">
                  <c:v>18.552</c:v>
                </c:pt>
                <c:pt idx="71">
                  <c:v>19.227</c:v>
                </c:pt>
                <c:pt idx="72">
                  <c:v>19.902000000000001</c:v>
                </c:pt>
                <c:pt idx="73">
                  <c:v>20.617000000000001</c:v>
                </c:pt>
                <c:pt idx="74">
                  <c:v>21.372</c:v>
                </c:pt>
                <c:pt idx="75">
                  <c:v>22.126999999999999</c:v>
                </c:pt>
                <c:pt idx="76">
                  <c:v>22.920999999999999</c:v>
                </c:pt>
                <c:pt idx="77">
                  <c:v>23.754999999999999</c:v>
                </c:pt>
                <c:pt idx="78">
                  <c:v>24.629000000000001</c:v>
                </c:pt>
                <c:pt idx="79">
                  <c:v>25.503</c:v>
                </c:pt>
                <c:pt idx="80">
                  <c:v>26.417000000000002</c:v>
                </c:pt>
                <c:pt idx="81">
                  <c:v>27.37</c:v>
                </c:pt>
                <c:pt idx="82">
                  <c:v>28.363</c:v>
                </c:pt>
                <c:pt idx="83">
                  <c:v>29.396000000000001</c:v>
                </c:pt>
                <c:pt idx="84">
                  <c:v>30.468</c:v>
                </c:pt>
                <c:pt idx="85">
                  <c:v>31.541</c:v>
                </c:pt>
                <c:pt idx="86">
                  <c:v>32.652999999999999</c:v>
                </c:pt>
                <c:pt idx="87">
                  <c:v>33.805</c:v>
                </c:pt>
                <c:pt idx="88">
                  <c:v>34.997</c:v>
                </c:pt>
                <c:pt idx="89">
                  <c:v>36.228000000000002</c:v>
                </c:pt>
              </c:numCache>
            </c:numRef>
          </c:xVal>
          <c:yVal>
            <c:numRef>
              <c:f>DFT!$C$27:$C$116</c:f>
              <c:numCache>
                <c:formatCode>0.00E+00</c:formatCode>
                <c:ptCount val="90"/>
                <c:pt idx="0">
                  <c:v>4.8028999999999997E-3</c:v>
                </c:pt>
                <c:pt idx="1">
                  <c:v>4.8028999999999997E-3</c:v>
                </c:pt>
                <c:pt idx="2">
                  <c:v>4.8028999999999997E-3</c:v>
                </c:pt>
                <c:pt idx="3">
                  <c:v>4.8028999999999997E-3</c:v>
                </c:pt>
                <c:pt idx="4">
                  <c:v>4.8028999999999997E-3</c:v>
                </c:pt>
                <c:pt idx="5">
                  <c:v>4.8028999999999997E-3</c:v>
                </c:pt>
                <c:pt idx="6">
                  <c:v>4.8028999999999997E-3</c:v>
                </c:pt>
                <c:pt idx="7">
                  <c:v>4.8028999999999997E-3</c:v>
                </c:pt>
                <c:pt idx="8">
                  <c:v>4.8028999999999997E-3</c:v>
                </c:pt>
                <c:pt idx="9">
                  <c:v>7.6557999999999999E-3</c:v>
                </c:pt>
                <c:pt idx="10">
                  <c:v>1.5187000000000001E-2</c:v>
                </c:pt>
                <c:pt idx="11">
                  <c:v>2.0324999999999999E-2</c:v>
                </c:pt>
                <c:pt idx="12">
                  <c:v>2.3290999999999999E-2</c:v>
                </c:pt>
                <c:pt idx="13">
                  <c:v>2.5166000000000001E-2</c:v>
                </c:pt>
                <c:pt idx="14">
                  <c:v>2.7133999999999998E-2</c:v>
                </c:pt>
                <c:pt idx="15">
                  <c:v>2.9822999999999999E-2</c:v>
                </c:pt>
                <c:pt idx="16">
                  <c:v>3.2968999999999998E-2</c:v>
                </c:pt>
                <c:pt idx="17">
                  <c:v>3.5886000000000001E-2</c:v>
                </c:pt>
                <c:pt idx="18">
                  <c:v>3.7623999999999998E-2</c:v>
                </c:pt>
                <c:pt idx="19">
                  <c:v>3.8644999999999999E-2</c:v>
                </c:pt>
                <c:pt idx="20">
                  <c:v>4.0453999999999997E-2</c:v>
                </c:pt>
                <c:pt idx="21">
                  <c:v>4.4375999999999999E-2</c:v>
                </c:pt>
                <c:pt idx="22">
                  <c:v>4.7759000000000003E-2</c:v>
                </c:pt>
                <c:pt idx="23">
                  <c:v>5.0546000000000001E-2</c:v>
                </c:pt>
                <c:pt idx="24">
                  <c:v>5.2809000000000002E-2</c:v>
                </c:pt>
                <c:pt idx="25">
                  <c:v>5.5263E-2</c:v>
                </c:pt>
                <c:pt idx="26">
                  <c:v>5.9714999999999997E-2</c:v>
                </c:pt>
                <c:pt idx="27">
                  <c:v>6.4605999999999997E-2</c:v>
                </c:pt>
                <c:pt idx="28">
                  <c:v>6.9415000000000004E-2</c:v>
                </c:pt>
                <c:pt idx="29">
                  <c:v>7.2802000000000006E-2</c:v>
                </c:pt>
                <c:pt idx="30">
                  <c:v>7.5518000000000002E-2</c:v>
                </c:pt>
                <c:pt idx="31">
                  <c:v>8.1148999999999999E-2</c:v>
                </c:pt>
                <c:pt idx="32">
                  <c:v>9.1569999999999999E-2</c:v>
                </c:pt>
                <c:pt idx="33">
                  <c:v>0.10582</c:v>
                </c:pt>
                <c:pt idx="34">
                  <c:v>0.12817999999999999</c:v>
                </c:pt>
                <c:pt idx="35">
                  <c:v>0.15414</c:v>
                </c:pt>
                <c:pt idx="36">
                  <c:v>0.18201999999999999</c:v>
                </c:pt>
                <c:pt idx="37">
                  <c:v>0.22744</c:v>
                </c:pt>
                <c:pt idx="38">
                  <c:v>0.27765000000000001</c:v>
                </c:pt>
                <c:pt idx="39">
                  <c:v>0.33772999999999997</c:v>
                </c:pt>
                <c:pt idx="40">
                  <c:v>0.41903000000000001</c:v>
                </c:pt>
                <c:pt idx="41">
                  <c:v>0.48973</c:v>
                </c:pt>
                <c:pt idx="42">
                  <c:v>0.55205000000000004</c:v>
                </c:pt>
                <c:pt idx="43">
                  <c:v>0.60894999999999999</c:v>
                </c:pt>
                <c:pt idx="44">
                  <c:v>0.64761999999999997</c:v>
                </c:pt>
                <c:pt idx="45">
                  <c:v>0.66844000000000003</c:v>
                </c:pt>
                <c:pt idx="46">
                  <c:v>0.67927000000000004</c:v>
                </c:pt>
                <c:pt idx="47">
                  <c:v>0.68718000000000001</c:v>
                </c:pt>
                <c:pt idx="48">
                  <c:v>0.69108000000000003</c:v>
                </c:pt>
                <c:pt idx="49">
                  <c:v>0.69301000000000001</c:v>
                </c:pt>
                <c:pt idx="50">
                  <c:v>0.69501000000000002</c:v>
                </c:pt>
                <c:pt idx="51">
                  <c:v>0.69698000000000004</c:v>
                </c:pt>
                <c:pt idx="52">
                  <c:v>0.69845000000000002</c:v>
                </c:pt>
                <c:pt idx="53">
                  <c:v>0.69921999999999995</c:v>
                </c:pt>
                <c:pt idx="54">
                  <c:v>0.7</c:v>
                </c:pt>
                <c:pt idx="55">
                  <c:v>0.70057999999999998</c:v>
                </c:pt>
                <c:pt idx="56">
                  <c:v>0.70101000000000002</c:v>
                </c:pt>
                <c:pt idx="57">
                  <c:v>0.70140000000000002</c:v>
                </c:pt>
                <c:pt idx="58">
                  <c:v>0.70191000000000003</c:v>
                </c:pt>
                <c:pt idx="59">
                  <c:v>0.70252999999999999</c:v>
                </c:pt>
                <c:pt idx="60">
                  <c:v>0.70320000000000005</c:v>
                </c:pt>
                <c:pt idx="61">
                  <c:v>0.70372999999999997</c:v>
                </c:pt>
                <c:pt idx="62">
                  <c:v>0.70433000000000001</c:v>
                </c:pt>
                <c:pt idx="63">
                  <c:v>0.70486000000000004</c:v>
                </c:pt>
                <c:pt idx="64">
                  <c:v>0.70530999999999999</c:v>
                </c:pt>
                <c:pt idx="65">
                  <c:v>0.70574999999999999</c:v>
                </c:pt>
                <c:pt idx="66">
                  <c:v>0.70620000000000005</c:v>
                </c:pt>
                <c:pt idx="67">
                  <c:v>0.70669000000000004</c:v>
                </c:pt>
                <c:pt idx="68">
                  <c:v>0.70711000000000002</c:v>
                </c:pt>
                <c:pt idx="69">
                  <c:v>0.70750000000000002</c:v>
                </c:pt>
                <c:pt idx="70">
                  <c:v>0.70775999999999994</c:v>
                </c:pt>
                <c:pt idx="71">
                  <c:v>0.70801999999999998</c:v>
                </c:pt>
                <c:pt idx="72">
                  <c:v>0.70843</c:v>
                </c:pt>
                <c:pt idx="73">
                  <c:v>0.70874999999999999</c:v>
                </c:pt>
                <c:pt idx="74">
                  <c:v>0.70901000000000003</c:v>
                </c:pt>
                <c:pt idx="75">
                  <c:v>0.70930000000000004</c:v>
                </c:pt>
                <c:pt idx="76">
                  <c:v>0.70959000000000005</c:v>
                </c:pt>
                <c:pt idx="77">
                  <c:v>0.70987999999999996</c:v>
                </c:pt>
                <c:pt idx="78">
                  <c:v>0.71013999999999999</c:v>
                </c:pt>
                <c:pt idx="79">
                  <c:v>0.71028000000000002</c:v>
                </c:pt>
                <c:pt idx="80">
                  <c:v>0.71045000000000003</c:v>
                </c:pt>
                <c:pt idx="81">
                  <c:v>0.71060000000000001</c:v>
                </c:pt>
                <c:pt idx="82">
                  <c:v>0.71079000000000003</c:v>
                </c:pt>
                <c:pt idx="83">
                  <c:v>0.71094999999999997</c:v>
                </c:pt>
                <c:pt idx="84">
                  <c:v>0.71106000000000003</c:v>
                </c:pt>
                <c:pt idx="85">
                  <c:v>0.71120000000000005</c:v>
                </c:pt>
                <c:pt idx="86">
                  <c:v>0.71133000000000002</c:v>
                </c:pt>
                <c:pt idx="87">
                  <c:v>0.71143999999999996</c:v>
                </c:pt>
                <c:pt idx="88">
                  <c:v>0.71155999999999997</c:v>
                </c:pt>
                <c:pt idx="89">
                  <c:v>0.71175999999999995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1C-4168-99B5-A667FEC09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1093872"/>
        <c:axId val="1441095536"/>
      </c:scatterChart>
      <c:valAx>
        <c:axId val="7843200"/>
        <c:scaling>
          <c:orientation val="minMax"/>
          <c:max val="10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Pore</a:t>
                </a:r>
                <a:r>
                  <a:rPr lang="en-GB" baseline="0"/>
                  <a:t> diameter </a:t>
                </a:r>
                <a:r>
                  <a:rPr lang="en-GB"/>
                  <a:t>/ nm</a:t>
                </a:r>
              </a:p>
            </c:rich>
          </c:tx>
          <c:layout>
            <c:manualLayout>
              <c:xMode val="edge"/>
              <c:yMode val="edge"/>
              <c:x val="0.18706527777777779"/>
              <c:y val="0.925894444444444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3776"/>
        <c:crosses val="autoZero"/>
        <c:crossBetween val="midCat"/>
        <c:majorUnit val="2"/>
      </c:valAx>
      <c:valAx>
        <c:axId val="7843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dV(logd) a.u.</a:t>
                </a:r>
                <a:endParaRPr lang="en-GB" baseline="30000"/>
              </a:p>
            </c:rich>
          </c:tx>
          <c:layout>
            <c:manualLayout>
              <c:xMode val="edge"/>
              <c:yMode val="edge"/>
              <c:x val="2.1850694444444448E-3"/>
              <c:y val="0.268691666666666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3200"/>
        <c:crosses val="autoZero"/>
        <c:crossBetween val="midCat"/>
        <c:majorUnit val="1"/>
      </c:valAx>
      <c:valAx>
        <c:axId val="14410955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Pore volume / cc g</a:t>
                </a:r>
                <a:r>
                  <a:rPr lang="en-US" baseline="30000"/>
                  <a:t>-1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441093872"/>
        <c:crosses val="max"/>
        <c:crossBetween val="midCat"/>
      </c:valAx>
      <c:valAx>
        <c:axId val="144109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10955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7753472222222"/>
          <c:y val="1.2182291666666692E-2"/>
          <c:w val="0.63426819339303964"/>
          <c:h val="0.1299649305555555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105834</xdr:rowOff>
    </xdr:from>
    <xdr:to>
      <xdr:col>13</xdr:col>
      <xdr:colOff>424667</xdr:colOff>
      <xdr:row>44</xdr:row>
      <xdr:rowOff>128334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A591FB5-58F5-4EAF-9D52-01C031E27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613832</xdr:colOff>
      <xdr:row>47</xdr:row>
      <xdr:rowOff>0</xdr:rowOff>
    </xdr:from>
    <xdr:to>
      <xdr:col>13</xdr:col>
      <xdr:colOff>424666</xdr:colOff>
      <xdr:row>65</xdr:row>
      <xdr:rowOff>22500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F486F62-BAB4-4F0E-A371-E73C27B5A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0.25256</cdr:x>
      <cdr:y>0.60465</cdr:y>
    </cdr:from>
    <cdr:to>
      <cdr:x>0.25696</cdr:x>
      <cdr:y>0.65086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7740" y="2623645"/>
          <a:ext cx="19074" cy="200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0.25256</cdr:x>
      <cdr:y>0.60465</cdr:y>
    </cdr:from>
    <cdr:to>
      <cdr:x>0.25696</cdr:x>
      <cdr:y>0.65086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7740" y="2623645"/>
          <a:ext cx="19074" cy="200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workbookViewId="0">
      <selection sqref="A1:M84"/>
    </sheetView>
  </sheetViews>
  <sheetFormatPr defaultRowHeight="13.2" x14ac:dyDescent="0.25"/>
  <cols>
    <col min="1" max="1" width="9.33203125" customWidth="1"/>
  </cols>
  <sheetData>
    <row r="1" spans="1:13" x14ac:dyDescent="0.25">
      <c r="B1" t="s">
        <v>4</v>
      </c>
      <c r="C1" t="s">
        <v>136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13" x14ac:dyDescent="0.25">
      <c r="B2" t="s">
        <v>10</v>
      </c>
      <c r="C2" t="s">
        <v>137</v>
      </c>
      <c r="D2" t="s">
        <v>138</v>
      </c>
    </row>
    <row r="3" spans="1:13" x14ac:dyDescent="0.25">
      <c r="B3" t="s">
        <v>139</v>
      </c>
      <c r="C3" t="s">
        <v>4</v>
      </c>
      <c r="D3" t="s">
        <v>11</v>
      </c>
    </row>
    <row r="4" spans="1:13" x14ac:dyDescent="0.25">
      <c r="B4" t="s">
        <v>12</v>
      </c>
      <c r="C4">
        <v>11.03</v>
      </c>
    </row>
    <row r="6" spans="1:13" x14ac:dyDescent="0.25">
      <c r="A6" t="s">
        <v>13</v>
      </c>
      <c r="B6" t="s">
        <v>14</v>
      </c>
    </row>
    <row r="7" spans="1:13" x14ac:dyDescent="0.25">
      <c r="A7" t="s">
        <v>94</v>
      </c>
      <c r="B7" t="s">
        <v>140</v>
      </c>
      <c r="C7" t="s">
        <v>141</v>
      </c>
      <c r="D7" t="s">
        <v>94</v>
      </c>
      <c r="E7" t="s">
        <v>142</v>
      </c>
      <c r="F7" t="s">
        <v>170</v>
      </c>
    </row>
    <row r="8" spans="1:13" x14ac:dyDescent="0.25">
      <c r="A8" t="s">
        <v>15</v>
      </c>
      <c r="B8" t="s">
        <v>16</v>
      </c>
      <c r="C8" t="s">
        <v>93</v>
      </c>
      <c r="D8" t="s">
        <v>143</v>
      </c>
      <c r="E8" t="s">
        <v>93</v>
      </c>
      <c r="F8" t="s">
        <v>104</v>
      </c>
      <c r="G8" s="3" t="s">
        <v>144</v>
      </c>
      <c r="H8" t="s">
        <v>145</v>
      </c>
    </row>
    <row r="9" spans="1:13" x14ac:dyDescent="0.25">
      <c r="A9" t="s">
        <v>15</v>
      </c>
      <c r="B9" t="s">
        <v>17</v>
      </c>
      <c r="C9" t="s">
        <v>105</v>
      </c>
    </row>
    <row r="10" spans="1:13" x14ac:dyDescent="0.25">
      <c r="A10" t="s">
        <v>15</v>
      </c>
      <c r="B10" t="s">
        <v>146</v>
      </c>
      <c r="C10">
        <v>5.5800000000000002E-2</v>
      </c>
      <c r="D10" t="s">
        <v>18</v>
      </c>
      <c r="E10" t="s">
        <v>15</v>
      </c>
      <c r="F10" t="s">
        <v>147</v>
      </c>
      <c r="G10">
        <v>1</v>
      </c>
      <c r="H10" t="s">
        <v>19</v>
      </c>
    </row>
    <row r="11" spans="1:13" x14ac:dyDescent="0.25">
      <c r="A11" t="s">
        <v>20</v>
      </c>
      <c r="B11" t="s">
        <v>21</v>
      </c>
      <c r="C11">
        <v>0</v>
      </c>
      <c r="D11" t="s">
        <v>22</v>
      </c>
      <c r="E11" t="s">
        <v>148</v>
      </c>
      <c r="F11">
        <v>0</v>
      </c>
      <c r="G11" t="s">
        <v>23</v>
      </c>
    </row>
    <row r="12" spans="1:13" x14ac:dyDescent="0.25">
      <c r="A12" t="s">
        <v>13</v>
      </c>
      <c r="B12" t="s">
        <v>24</v>
      </c>
      <c r="C12" t="s">
        <v>25</v>
      </c>
      <c r="D12" t="s">
        <v>26</v>
      </c>
      <c r="E12" s="1" t="s">
        <v>149</v>
      </c>
      <c r="F12">
        <v>273</v>
      </c>
      <c r="G12" t="s">
        <v>27</v>
      </c>
    </row>
    <row r="13" spans="1:13" x14ac:dyDescent="0.25">
      <c r="A13" t="s">
        <v>150</v>
      </c>
      <c r="B13" t="s">
        <v>151</v>
      </c>
      <c r="C13" s="7" t="s">
        <v>152</v>
      </c>
      <c r="D13" t="s">
        <v>153</v>
      </c>
      <c r="E13" t="s">
        <v>154</v>
      </c>
      <c r="F13" t="s">
        <v>155</v>
      </c>
      <c r="G13" t="s">
        <v>152</v>
      </c>
      <c r="H13" t="s">
        <v>156</v>
      </c>
      <c r="I13" t="s">
        <v>155</v>
      </c>
      <c r="J13" t="s">
        <v>157</v>
      </c>
    </row>
    <row r="14" spans="1:13" x14ac:dyDescent="0.25">
      <c r="A14" t="s">
        <v>13</v>
      </c>
      <c r="B14" t="s">
        <v>21</v>
      </c>
      <c r="C14">
        <v>1449.3</v>
      </c>
      <c r="D14" t="s">
        <v>158</v>
      </c>
      <c r="E14" t="s">
        <v>159</v>
      </c>
      <c r="F14" t="s">
        <v>160</v>
      </c>
      <c r="G14" t="s">
        <v>161</v>
      </c>
      <c r="H14" s="3">
        <v>42626</v>
      </c>
      <c r="I14" s="4">
        <v>0.46592592592592591</v>
      </c>
      <c r="J14" t="s">
        <v>28</v>
      </c>
      <c r="K14" t="s">
        <v>162</v>
      </c>
      <c r="L14" t="s">
        <v>29</v>
      </c>
      <c r="M14" t="s">
        <v>163</v>
      </c>
    </row>
    <row r="15" spans="1:13" x14ac:dyDescent="0.25">
      <c r="A15" t="s">
        <v>164</v>
      </c>
      <c r="B15" t="s">
        <v>16</v>
      </c>
      <c r="C15">
        <v>0</v>
      </c>
      <c r="H15" s="3"/>
      <c r="I15" s="4"/>
    </row>
    <row r="16" spans="1:13" x14ac:dyDescent="0.25">
      <c r="B16" t="s">
        <v>6</v>
      </c>
      <c r="C16" t="s">
        <v>9</v>
      </c>
      <c r="D16" t="s">
        <v>95</v>
      </c>
    </row>
    <row r="17" spans="1:12" x14ac:dyDescent="0.25">
      <c r="A17" t="s">
        <v>30</v>
      </c>
      <c r="B17" t="s">
        <v>25</v>
      </c>
      <c r="C17" t="s">
        <v>31</v>
      </c>
      <c r="D17" t="s">
        <v>32</v>
      </c>
    </row>
    <row r="19" spans="1:12" x14ac:dyDescent="0.25">
      <c r="B19" t="s">
        <v>33</v>
      </c>
      <c r="C19" t="s">
        <v>34</v>
      </c>
      <c r="D19">
        <v>28.013000000000002</v>
      </c>
      <c r="E19" t="s">
        <v>35</v>
      </c>
      <c r="F19" t="s">
        <v>36</v>
      </c>
      <c r="G19">
        <v>16.2</v>
      </c>
      <c r="H19" t="s">
        <v>37</v>
      </c>
      <c r="I19" t="s">
        <v>38</v>
      </c>
      <c r="J19" t="s">
        <v>39</v>
      </c>
      <c r="K19">
        <v>0.80800000000000005</v>
      </c>
      <c r="L19" t="s">
        <v>40</v>
      </c>
    </row>
    <row r="21" spans="1:12" x14ac:dyDescent="0.25">
      <c r="B21" t="s">
        <v>0</v>
      </c>
      <c r="C21" t="s">
        <v>1</v>
      </c>
      <c r="D21" t="s">
        <v>41</v>
      </c>
      <c r="E21" t="s">
        <v>42</v>
      </c>
    </row>
    <row r="22" spans="1:12" x14ac:dyDescent="0.25">
      <c r="B22" t="s">
        <v>2</v>
      </c>
    </row>
    <row r="23" spans="1:12" x14ac:dyDescent="0.25">
      <c r="B23" s="1" t="s">
        <v>3</v>
      </c>
    </row>
    <row r="24" spans="1:12" x14ac:dyDescent="0.25">
      <c r="B24" s="1"/>
    </row>
    <row r="25" spans="1:12" x14ac:dyDescent="0.25">
      <c r="B25" s="1">
        <v>5.7730000000000004E-3</v>
      </c>
      <c r="C25" s="6">
        <v>86.262</v>
      </c>
      <c r="D25" s="1"/>
    </row>
    <row r="26" spans="1:12" x14ac:dyDescent="0.25">
      <c r="B26" s="1">
        <v>7.7260000000000002E-3</v>
      </c>
      <c r="C26" s="6">
        <v>90.559799999999996</v>
      </c>
      <c r="D26" s="1"/>
    </row>
    <row r="27" spans="1:12" x14ac:dyDescent="0.25">
      <c r="B27" s="1">
        <v>1.9560999999999999E-2</v>
      </c>
      <c r="C27" s="6">
        <v>105.01439999999999</v>
      </c>
      <c r="D27" s="1"/>
      <c r="E27" s="1"/>
      <c r="F27" s="1"/>
      <c r="G27" s="1"/>
      <c r="H27" s="1"/>
    </row>
    <row r="28" spans="1:12" x14ac:dyDescent="0.25">
      <c r="B28" s="1">
        <v>4.1188000000000002E-2</v>
      </c>
      <c r="C28" s="6">
        <v>118.33750000000001</v>
      </c>
      <c r="D28" s="1"/>
      <c r="E28" s="1"/>
      <c r="F28" s="1"/>
      <c r="G28" s="1"/>
      <c r="H28" s="1"/>
    </row>
    <row r="29" spans="1:12" x14ac:dyDescent="0.25">
      <c r="B29" s="1">
        <v>5.0536999999999999E-2</v>
      </c>
      <c r="C29" s="6">
        <v>122.5376</v>
      </c>
      <c r="D29" s="1"/>
      <c r="E29" s="1"/>
      <c r="F29" s="1"/>
      <c r="G29" s="1"/>
      <c r="H29" s="1"/>
    </row>
    <row r="30" spans="1:12" x14ac:dyDescent="0.25">
      <c r="B30" s="1">
        <v>7.3127999999999999E-2</v>
      </c>
      <c r="C30" s="6">
        <v>130.66820000000001</v>
      </c>
      <c r="D30" s="1"/>
      <c r="E30" s="1"/>
      <c r="F30" s="1"/>
      <c r="G30" s="1"/>
      <c r="H30" s="1"/>
    </row>
    <row r="31" spans="1:12" x14ac:dyDescent="0.25">
      <c r="B31" s="1">
        <v>9.1114000000000001E-2</v>
      </c>
      <c r="C31" s="6">
        <v>135.95349999999999</v>
      </c>
      <c r="D31" s="1"/>
      <c r="E31" s="1"/>
      <c r="F31" s="1"/>
      <c r="G31" s="1"/>
      <c r="H31" s="1"/>
    </row>
    <row r="32" spans="1:12" x14ac:dyDescent="0.25">
      <c r="B32" s="1">
        <v>0.149952</v>
      </c>
      <c r="C32" s="6">
        <v>150.04730000000001</v>
      </c>
      <c r="D32" s="1"/>
      <c r="E32" s="1"/>
      <c r="F32" s="1"/>
      <c r="G32" s="1"/>
      <c r="H32" s="1"/>
    </row>
    <row r="33" spans="2:8" x14ac:dyDescent="0.25">
      <c r="B33" s="1">
        <v>0.19436999999999999</v>
      </c>
      <c r="C33" s="6">
        <v>159.2877</v>
      </c>
      <c r="D33" s="1"/>
      <c r="E33" s="1"/>
      <c r="F33" s="1"/>
      <c r="G33" s="1"/>
      <c r="H33" s="1"/>
    </row>
    <row r="34" spans="2:8" x14ac:dyDescent="0.25">
      <c r="B34" s="1">
        <v>0.24612800000000001</v>
      </c>
      <c r="C34" s="6">
        <v>169.17179999999999</v>
      </c>
      <c r="D34" s="1"/>
      <c r="E34" s="1"/>
      <c r="F34" s="1"/>
      <c r="G34" s="1"/>
      <c r="H34" s="1"/>
    </row>
    <row r="35" spans="2:8" x14ac:dyDescent="0.25">
      <c r="B35" s="1">
        <v>0.28586400000000001</v>
      </c>
      <c r="C35" s="6">
        <v>176.96469999999999</v>
      </c>
      <c r="D35" s="1"/>
      <c r="E35" s="1"/>
      <c r="F35" s="1"/>
      <c r="G35" s="1"/>
      <c r="H35" s="1"/>
    </row>
    <row r="36" spans="2:8" x14ac:dyDescent="0.25">
      <c r="B36" s="1">
        <v>0.34827399999999997</v>
      </c>
      <c r="C36" s="6">
        <v>188.98070000000001</v>
      </c>
      <c r="D36" s="1"/>
      <c r="E36" s="1"/>
      <c r="F36" s="1"/>
      <c r="G36" s="1"/>
      <c r="H36" s="1"/>
    </row>
    <row r="37" spans="2:8" x14ac:dyDescent="0.25">
      <c r="B37" s="1">
        <v>0.398949</v>
      </c>
      <c r="C37" s="6">
        <v>199.47460000000001</v>
      </c>
      <c r="D37" s="1"/>
      <c r="E37" s="1"/>
      <c r="F37" s="1"/>
      <c r="G37" s="1"/>
      <c r="H37" s="1"/>
    </row>
    <row r="38" spans="2:8" x14ac:dyDescent="0.25">
      <c r="B38" s="1">
        <v>0.43763200000000002</v>
      </c>
      <c r="C38" s="6">
        <v>208.3022</v>
      </c>
      <c r="D38" s="1"/>
      <c r="E38" s="1"/>
      <c r="F38" s="1"/>
      <c r="G38" s="1"/>
      <c r="H38" s="1"/>
    </row>
    <row r="39" spans="2:8" x14ac:dyDescent="0.25">
      <c r="B39" s="1">
        <v>0.48850700000000002</v>
      </c>
      <c r="C39" s="6">
        <v>221.5881</v>
      </c>
      <c r="D39" s="1"/>
      <c r="E39" s="1"/>
      <c r="F39" s="1"/>
      <c r="G39" s="1"/>
      <c r="H39" s="1"/>
    </row>
    <row r="40" spans="2:8" x14ac:dyDescent="0.25">
      <c r="B40" s="1">
        <v>0.51562699999999995</v>
      </c>
      <c r="C40" s="6">
        <v>230.3441</v>
      </c>
      <c r="D40" s="1"/>
      <c r="E40" s="1"/>
      <c r="F40" s="1"/>
      <c r="G40" s="1"/>
      <c r="H40" s="1"/>
    </row>
    <row r="41" spans="2:8" x14ac:dyDescent="0.25">
      <c r="B41" s="1">
        <v>0.59099699999999999</v>
      </c>
      <c r="C41" s="6">
        <v>271.50900000000001</v>
      </c>
      <c r="D41" s="1"/>
      <c r="E41" s="1"/>
      <c r="F41" s="1"/>
      <c r="G41" s="1"/>
      <c r="H41" s="1"/>
    </row>
    <row r="42" spans="2:8" x14ac:dyDescent="0.25">
      <c r="B42" s="1">
        <v>0.63885599999999998</v>
      </c>
      <c r="C42" s="6">
        <v>329.36410000000001</v>
      </c>
      <c r="D42" s="1"/>
      <c r="E42" s="1"/>
      <c r="F42" s="1"/>
      <c r="G42" s="1"/>
      <c r="H42" s="1"/>
    </row>
    <row r="43" spans="2:8" x14ac:dyDescent="0.25">
      <c r="B43" s="1">
        <v>0.69934200000000002</v>
      </c>
      <c r="C43" s="6">
        <v>415.38889999999998</v>
      </c>
      <c r="D43" s="1"/>
      <c r="E43" s="1"/>
      <c r="F43" s="1"/>
      <c r="G43" s="1"/>
      <c r="H43" s="1"/>
    </row>
    <row r="44" spans="2:8" x14ac:dyDescent="0.25">
      <c r="B44" s="1">
        <v>0.74066100000000001</v>
      </c>
      <c r="C44" s="6">
        <v>444.54969999999997</v>
      </c>
      <c r="D44" s="1"/>
      <c r="E44" s="1"/>
      <c r="F44" s="1"/>
      <c r="G44" s="1"/>
      <c r="H44" s="1"/>
    </row>
    <row r="45" spans="2:8" x14ac:dyDescent="0.25">
      <c r="B45" s="1">
        <v>0.78718500000000002</v>
      </c>
      <c r="C45" s="6">
        <v>451.88740000000001</v>
      </c>
      <c r="D45" s="1"/>
      <c r="E45" s="1"/>
      <c r="F45" s="1"/>
      <c r="G45" s="1"/>
      <c r="H45" s="1"/>
    </row>
    <row r="46" spans="2:8" x14ac:dyDescent="0.25">
      <c r="B46" s="1">
        <v>0.84595100000000001</v>
      </c>
      <c r="C46" s="6">
        <v>457.5677</v>
      </c>
      <c r="D46" s="1"/>
      <c r="E46" s="1"/>
      <c r="F46" s="1"/>
      <c r="G46" s="1"/>
      <c r="H46" s="1"/>
    </row>
    <row r="47" spans="2:8" x14ac:dyDescent="0.25">
      <c r="B47" s="1">
        <v>0.89518500000000001</v>
      </c>
      <c r="C47" s="6">
        <v>462.65839999999997</v>
      </c>
    </row>
    <row r="48" spans="2:8" x14ac:dyDescent="0.25">
      <c r="B48" s="1">
        <v>0.95103599999999999</v>
      </c>
      <c r="C48" s="6">
        <v>469.48759999999999</v>
      </c>
    </row>
    <row r="49" spans="2:3" x14ac:dyDescent="0.25">
      <c r="B49" s="1">
        <v>0.98531599999999997</v>
      </c>
      <c r="C49" s="6">
        <v>478.29629999999997</v>
      </c>
    </row>
    <row r="50" spans="2:3" x14ac:dyDescent="0.25">
      <c r="B50" s="1">
        <v>0.94004500000000002</v>
      </c>
      <c r="C50" s="6">
        <v>475.22730000000001</v>
      </c>
    </row>
    <row r="51" spans="2:3" x14ac:dyDescent="0.25">
      <c r="B51" s="1">
        <v>0.90100000000000002</v>
      </c>
      <c r="C51" s="6">
        <v>473.03519999999997</v>
      </c>
    </row>
    <row r="52" spans="2:3" x14ac:dyDescent="0.25">
      <c r="B52" s="1">
        <v>0.78812099999999996</v>
      </c>
      <c r="C52" s="6">
        <v>465.03559999999999</v>
      </c>
    </row>
    <row r="53" spans="2:3" x14ac:dyDescent="0.25">
      <c r="B53" s="1">
        <v>0.75929000000000002</v>
      </c>
      <c r="C53" s="6">
        <v>463.33730000000003</v>
      </c>
    </row>
    <row r="54" spans="2:3" x14ac:dyDescent="0.25">
      <c r="B54" s="1">
        <v>0.73063400000000001</v>
      </c>
      <c r="C54" s="6">
        <v>461.13339999999999</v>
      </c>
    </row>
    <row r="55" spans="2:3" x14ac:dyDescent="0.25">
      <c r="B55" s="1">
        <v>0.70188099999999998</v>
      </c>
      <c r="C55" s="6">
        <v>457.68990000000002</v>
      </c>
    </row>
    <row r="56" spans="2:3" x14ac:dyDescent="0.25">
      <c r="B56" s="1">
        <v>0.69313199999999997</v>
      </c>
      <c r="C56" s="6">
        <v>456.92899999999997</v>
      </c>
    </row>
    <row r="57" spans="2:3" x14ac:dyDescent="0.25">
      <c r="B57" s="1">
        <v>0.68464599999999998</v>
      </c>
      <c r="C57" s="6">
        <v>455.55919999999998</v>
      </c>
    </row>
    <row r="58" spans="2:3" x14ac:dyDescent="0.25">
      <c r="B58" s="1">
        <v>0.67408599999999996</v>
      </c>
      <c r="C58" s="6">
        <v>453.86270000000002</v>
      </c>
    </row>
    <row r="59" spans="2:3" x14ac:dyDescent="0.25">
      <c r="B59" s="1">
        <v>0.66495899999999997</v>
      </c>
      <c r="C59" s="6">
        <v>451.33879999999999</v>
      </c>
    </row>
    <row r="60" spans="2:3" x14ac:dyDescent="0.25">
      <c r="B60" s="1">
        <v>0.651864</v>
      </c>
      <c r="C60" s="6">
        <v>446.17439999999999</v>
      </c>
    </row>
    <row r="61" spans="2:3" x14ac:dyDescent="0.25">
      <c r="B61" s="1">
        <v>0.64452699999999996</v>
      </c>
      <c r="C61" s="6">
        <v>441.30189999999999</v>
      </c>
    </row>
    <row r="62" spans="2:3" x14ac:dyDescent="0.25">
      <c r="B62" s="1">
        <v>0.63491500000000001</v>
      </c>
      <c r="C62" s="6">
        <v>433.0462</v>
      </c>
    </row>
    <row r="63" spans="2:3" x14ac:dyDescent="0.25">
      <c r="B63" s="1">
        <v>0.62406600000000001</v>
      </c>
      <c r="C63" s="6">
        <v>422.05119999999999</v>
      </c>
    </row>
    <row r="64" spans="2:3" x14ac:dyDescent="0.25">
      <c r="B64" s="1">
        <v>0.61260599999999998</v>
      </c>
      <c r="C64" s="6">
        <v>406.54500000000002</v>
      </c>
    </row>
    <row r="65" spans="2:3" x14ac:dyDescent="0.25">
      <c r="B65" s="1">
        <v>0.60467400000000004</v>
      </c>
      <c r="C65" s="6">
        <v>395.27260000000001</v>
      </c>
    </row>
    <row r="66" spans="2:3" x14ac:dyDescent="0.25">
      <c r="B66" s="1">
        <v>0.59343800000000002</v>
      </c>
      <c r="C66" s="6">
        <v>376.43290000000002</v>
      </c>
    </row>
    <row r="67" spans="2:3" x14ac:dyDescent="0.25">
      <c r="B67" s="1">
        <v>0.58449300000000004</v>
      </c>
      <c r="C67" s="6">
        <v>360.98869999999999</v>
      </c>
    </row>
    <row r="68" spans="2:3" x14ac:dyDescent="0.25">
      <c r="B68" s="1">
        <v>0.57336100000000001</v>
      </c>
      <c r="C68" s="6">
        <v>342.41969999999998</v>
      </c>
    </row>
    <row r="69" spans="2:3" x14ac:dyDescent="0.25">
      <c r="B69" s="1">
        <v>0.56178399999999995</v>
      </c>
      <c r="C69" s="6">
        <v>323.96679999999998</v>
      </c>
    </row>
    <row r="70" spans="2:3" x14ac:dyDescent="0.25">
      <c r="B70" s="1">
        <v>0.55457699999999999</v>
      </c>
      <c r="C70">
        <v>313.72539999999998</v>
      </c>
    </row>
    <row r="71" spans="2:3" x14ac:dyDescent="0.25">
      <c r="B71" s="1">
        <v>0.542659</v>
      </c>
      <c r="C71">
        <v>298.67610000000002</v>
      </c>
    </row>
    <row r="72" spans="2:3" x14ac:dyDescent="0.25">
      <c r="B72" s="1">
        <v>0.53498900000000005</v>
      </c>
      <c r="C72">
        <v>289.84800000000001</v>
      </c>
    </row>
    <row r="73" spans="2:3" x14ac:dyDescent="0.25">
      <c r="B73" s="1">
        <v>0.52100900000000006</v>
      </c>
      <c r="C73">
        <v>275.82859999999999</v>
      </c>
    </row>
    <row r="74" spans="2:3" x14ac:dyDescent="0.25">
      <c r="B74" s="1">
        <v>0.51374799999999998</v>
      </c>
      <c r="C74">
        <v>269.16649999999998</v>
      </c>
    </row>
    <row r="75" spans="2:3" x14ac:dyDescent="0.25">
      <c r="B75" s="1">
        <v>0.50187199999999998</v>
      </c>
      <c r="C75">
        <v>260.69499999999999</v>
      </c>
    </row>
    <row r="76" spans="2:3" x14ac:dyDescent="0.25">
      <c r="B76" s="1">
        <v>0.47889599999999999</v>
      </c>
      <c r="C76">
        <v>246.7405</v>
      </c>
    </row>
    <row r="77" spans="2:3" x14ac:dyDescent="0.25">
      <c r="B77" s="1">
        <v>0.461312</v>
      </c>
      <c r="C77">
        <v>238.38149999999999</v>
      </c>
    </row>
    <row r="78" spans="2:3" x14ac:dyDescent="0.25">
      <c r="B78" s="1">
        <v>0.44179800000000002</v>
      </c>
      <c r="C78">
        <v>229.47749999999999</v>
      </c>
    </row>
    <row r="79" spans="2:3" x14ac:dyDescent="0.25">
      <c r="B79" s="1">
        <v>0.42118699999999998</v>
      </c>
      <c r="C79">
        <v>221.36240000000001</v>
      </c>
    </row>
    <row r="80" spans="2:3" x14ac:dyDescent="0.25">
      <c r="B80" s="1">
        <v>0.40054299999999998</v>
      </c>
      <c r="C80">
        <v>216.1593</v>
      </c>
    </row>
    <row r="81" spans="2:3" x14ac:dyDescent="0.25">
      <c r="B81" s="1">
        <v>0.29713299999999998</v>
      </c>
      <c r="C81">
        <v>192.65770000000001</v>
      </c>
    </row>
    <row r="82" spans="2:3" x14ac:dyDescent="0.25">
      <c r="B82" s="1">
        <v>0.19733200000000001</v>
      </c>
      <c r="C82">
        <v>170.61420000000001</v>
      </c>
    </row>
    <row r="83" spans="2:3" x14ac:dyDescent="0.25">
      <c r="B83" s="1">
        <v>9.7437999999999997E-2</v>
      </c>
      <c r="C83">
        <v>145.18180000000001</v>
      </c>
    </row>
    <row r="84" spans="2:3" x14ac:dyDescent="0.25">
      <c r="B84" s="1">
        <v>5.1025000000000001E-2</v>
      </c>
      <c r="C84">
        <v>128.52420000000001</v>
      </c>
    </row>
    <row r="85" spans="2:3" x14ac:dyDescent="0.25">
      <c r="B85" s="1"/>
    </row>
    <row r="86" spans="2:3" x14ac:dyDescent="0.25">
      <c r="B86" s="1"/>
    </row>
    <row r="87" spans="2:3" x14ac:dyDescent="0.25">
      <c r="B87" s="1"/>
    </row>
    <row r="88" spans="2:3" x14ac:dyDescent="0.25">
      <c r="B88" s="1"/>
    </row>
    <row r="89" spans="2:3" x14ac:dyDescent="0.25">
      <c r="B89" s="1"/>
    </row>
    <row r="90" spans="2:3" x14ac:dyDescent="0.25">
      <c r="B90" s="1"/>
    </row>
    <row r="91" spans="2:3" x14ac:dyDescent="0.25">
      <c r="B91" s="1"/>
    </row>
    <row r="92" spans="2:3" x14ac:dyDescent="0.25">
      <c r="B92" s="1"/>
    </row>
    <row r="93" spans="2:3" x14ac:dyDescent="0.25">
      <c r="B93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2"/>
  <sheetViews>
    <sheetView zoomScale="106" zoomScaleNormal="106" workbookViewId="0">
      <selection activeCell="K10" sqref="K10"/>
    </sheetView>
  </sheetViews>
  <sheetFormatPr defaultRowHeight="13.2" x14ac:dyDescent="0.25"/>
  <sheetData>
    <row r="1" spans="1:18" x14ac:dyDescent="0.25">
      <c r="A1" t="s">
        <v>0</v>
      </c>
      <c r="B1" t="s">
        <v>1</v>
      </c>
      <c r="C1" t="s">
        <v>0</v>
      </c>
      <c r="D1" t="s">
        <v>1</v>
      </c>
    </row>
    <row r="2" spans="1:18" x14ac:dyDescent="0.25">
      <c r="A2" t="s">
        <v>2</v>
      </c>
      <c r="B2" t="s">
        <v>3</v>
      </c>
      <c r="C2" t="s">
        <v>2</v>
      </c>
      <c r="D2" t="s">
        <v>3</v>
      </c>
    </row>
    <row r="4" spans="1:18" x14ac:dyDescent="0.25">
      <c r="A4" s="1"/>
    </row>
    <row r="5" spans="1:18" x14ac:dyDescent="0.25">
      <c r="A5" s="1">
        <f>'Isotherm data'!B25</f>
        <v>5.7730000000000004E-3</v>
      </c>
      <c r="B5">
        <f>'Isotherm data'!C25</f>
        <v>86.262</v>
      </c>
      <c r="C5" s="1">
        <f>'Isotherm data'!B49</f>
        <v>0.98531599999999997</v>
      </c>
      <c r="D5" s="8">
        <f>'Isotherm data'!C49</f>
        <v>478.29629999999997</v>
      </c>
      <c r="F5" s="2"/>
      <c r="R5" s="1"/>
    </row>
    <row r="6" spans="1:18" x14ac:dyDescent="0.25">
      <c r="A6" s="1">
        <f>'Isotherm data'!B26</f>
        <v>7.7260000000000002E-3</v>
      </c>
      <c r="B6">
        <f>'Isotherm data'!C26</f>
        <v>90.559799999999996</v>
      </c>
      <c r="C6" s="1">
        <f>'Isotherm data'!B50</f>
        <v>0.94004500000000002</v>
      </c>
      <c r="D6" s="8">
        <f>'Isotherm data'!C50</f>
        <v>475.22730000000001</v>
      </c>
      <c r="R6" s="1"/>
    </row>
    <row r="7" spans="1:18" x14ac:dyDescent="0.25">
      <c r="A7" s="1">
        <f>'Isotherm data'!B27</f>
        <v>1.9560999999999999E-2</v>
      </c>
      <c r="B7">
        <f>'Isotherm data'!C27</f>
        <v>105.01439999999999</v>
      </c>
      <c r="C7" s="1">
        <f>'Isotherm data'!B51</f>
        <v>0.90100000000000002</v>
      </c>
      <c r="D7" s="8">
        <f>'Isotherm data'!C51</f>
        <v>473.03519999999997</v>
      </c>
      <c r="R7" s="1"/>
    </row>
    <row r="8" spans="1:18" x14ac:dyDescent="0.25">
      <c r="A8" s="1">
        <f>'Isotherm data'!B28</f>
        <v>4.1188000000000002E-2</v>
      </c>
      <c r="B8">
        <f>'Isotherm data'!C28</f>
        <v>118.33750000000001</v>
      </c>
      <c r="C8" s="1">
        <f>'Isotherm data'!B52</f>
        <v>0.78812099999999996</v>
      </c>
      <c r="D8" s="8">
        <f>'Isotherm data'!C52</f>
        <v>465.03559999999999</v>
      </c>
      <c r="R8" s="1"/>
    </row>
    <row r="9" spans="1:18" x14ac:dyDescent="0.25">
      <c r="A9" s="1">
        <f>'Isotherm data'!B29</f>
        <v>5.0536999999999999E-2</v>
      </c>
      <c r="B9">
        <f>'Isotherm data'!C29</f>
        <v>122.5376</v>
      </c>
      <c r="C9" s="1">
        <f>'Isotherm data'!B53</f>
        <v>0.75929000000000002</v>
      </c>
      <c r="D9" s="8">
        <f>'Isotherm data'!C53</f>
        <v>463.33730000000003</v>
      </c>
      <c r="R9" s="1"/>
    </row>
    <row r="10" spans="1:18" x14ac:dyDescent="0.25">
      <c r="A10" s="1">
        <f>'Isotherm data'!B30</f>
        <v>7.3127999999999999E-2</v>
      </c>
      <c r="B10">
        <f>'Isotherm data'!C30</f>
        <v>130.66820000000001</v>
      </c>
      <c r="C10" s="1">
        <f>'Isotherm data'!B54</f>
        <v>0.73063400000000001</v>
      </c>
      <c r="D10" s="8">
        <f>'Isotherm data'!C54</f>
        <v>461.13339999999999</v>
      </c>
      <c r="R10" s="1"/>
    </row>
    <row r="11" spans="1:18" x14ac:dyDescent="0.25">
      <c r="A11" s="1">
        <f>'Isotherm data'!B31</f>
        <v>9.1114000000000001E-2</v>
      </c>
      <c r="B11">
        <f>'Isotherm data'!C31</f>
        <v>135.95349999999999</v>
      </c>
      <c r="C11" s="1">
        <f>'Isotherm data'!B55</f>
        <v>0.70188099999999998</v>
      </c>
      <c r="D11" s="8">
        <f>'Isotherm data'!C55</f>
        <v>457.68990000000002</v>
      </c>
      <c r="R11" s="1"/>
    </row>
    <row r="12" spans="1:18" x14ac:dyDescent="0.25">
      <c r="A12" s="1">
        <f>'Isotherm data'!B32</f>
        <v>0.149952</v>
      </c>
      <c r="B12">
        <f>'Isotherm data'!C32</f>
        <v>150.04730000000001</v>
      </c>
      <c r="C12" s="1">
        <f>'Isotherm data'!B56</f>
        <v>0.69313199999999997</v>
      </c>
      <c r="D12" s="8">
        <f>'Isotherm data'!C56</f>
        <v>456.92899999999997</v>
      </c>
      <c r="R12" s="1"/>
    </row>
    <row r="13" spans="1:18" x14ac:dyDescent="0.25">
      <c r="A13" s="1">
        <f>'Isotherm data'!B33</f>
        <v>0.19436999999999999</v>
      </c>
      <c r="B13">
        <f>'Isotherm data'!C33</f>
        <v>159.2877</v>
      </c>
      <c r="C13" s="1">
        <f>'Isotherm data'!B57</f>
        <v>0.68464599999999998</v>
      </c>
      <c r="D13" s="8">
        <f>'Isotherm data'!C57</f>
        <v>455.55919999999998</v>
      </c>
      <c r="R13" s="1"/>
    </row>
    <row r="14" spans="1:18" x14ac:dyDescent="0.25">
      <c r="A14" s="1">
        <f>'Isotherm data'!B34</f>
        <v>0.24612800000000001</v>
      </c>
      <c r="B14">
        <f>'Isotherm data'!C34</f>
        <v>169.17179999999999</v>
      </c>
      <c r="C14" s="1">
        <f>'Isotherm data'!B58</f>
        <v>0.67408599999999996</v>
      </c>
      <c r="D14" s="8">
        <f>'Isotherm data'!C58</f>
        <v>453.86270000000002</v>
      </c>
      <c r="R14" s="1"/>
    </row>
    <row r="15" spans="1:18" x14ac:dyDescent="0.25">
      <c r="A15" s="1">
        <f>'Isotherm data'!B35</f>
        <v>0.28586400000000001</v>
      </c>
      <c r="B15">
        <f>'Isotherm data'!C35</f>
        <v>176.96469999999999</v>
      </c>
      <c r="C15" s="1">
        <f>'Isotherm data'!B59</f>
        <v>0.66495899999999997</v>
      </c>
      <c r="D15" s="8">
        <f>'Isotherm data'!C59</f>
        <v>451.33879999999999</v>
      </c>
      <c r="R15" s="1"/>
    </row>
    <row r="16" spans="1:18" x14ac:dyDescent="0.25">
      <c r="A16" s="1">
        <f>'Isotherm data'!B36</f>
        <v>0.34827399999999997</v>
      </c>
      <c r="B16">
        <f>'Isotherm data'!C36</f>
        <v>188.98070000000001</v>
      </c>
      <c r="C16" s="1">
        <f>'Isotherm data'!B60</f>
        <v>0.651864</v>
      </c>
      <c r="D16" s="8">
        <f>'Isotherm data'!C60</f>
        <v>446.17439999999999</v>
      </c>
      <c r="R16" s="1"/>
    </row>
    <row r="17" spans="1:18" x14ac:dyDescent="0.25">
      <c r="A17" s="1">
        <f>'Isotherm data'!B37</f>
        <v>0.398949</v>
      </c>
      <c r="B17">
        <f>'Isotherm data'!C37</f>
        <v>199.47460000000001</v>
      </c>
      <c r="C17" s="1">
        <f>'Isotherm data'!B61</f>
        <v>0.64452699999999996</v>
      </c>
      <c r="D17" s="8">
        <f>'Isotherm data'!C61</f>
        <v>441.30189999999999</v>
      </c>
      <c r="R17" s="1"/>
    </row>
    <row r="18" spans="1:18" x14ac:dyDescent="0.25">
      <c r="A18" s="1">
        <f>'Isotherm data'!B38</f>
        <v>0.43763200000000002</v>
      </c>
      <c r="B18">
        <f>'Isotherm data'!C38</f>
        <v>208.3022</v>
      </c>
      <c r="C18" s="1">
        <f>'Isotherm data'!B62</f>
        <v>0.63491500000000001</v>
      </c>
      <c r="D18" s="8">
        <f>'Isotherm data'!C62</f>
        <v>433.0462</v>
      </c>
      <c r="R18" s="1"/>
    </row>
    <row r="19" spans="1:18" x14ac:dyDescent="0.25">
      <c r="A19" s="1">
        <f>'Isotherm data'!B39</f>
        <v>0.48850700000000002</v>
      </c>
      <c r="B19">
        <f>'Isotherm data'!C39</f>
        <v>221.5881</v>
      </c>
      <c r="C19" s="1">
        <f>'Isotherm data'!B63</f>
        <v>0.62406600000000001</v>
      </c>
      <c r="D19" s="8">
        <f>'Isotherm data'!C63</f>
        <v>422.05119999999999</v>
      </c>
      <c r="R19" s="1"/>
    </row>
    <row r="20" spans="1:18" x14ac:dyDescent="0.25">
      <c r="A20" s="1">
        <f>'Isotherm data'!B40</f>
        <v>0.51562699999999995</v>
      </c>
      <c r="B20">
        <f>'Isotherm data'!C40</f>
        <v>230.3441</v>
      </c>
      <c r="C20" s="1">
        <f>'Isotherm data'!B64</f>
        <v>0.61260599999999998</v>
      </c>
      <c r="D20" s="8">
        <f>'Isotherm data'!C64</f>
        <v>406.54500000000002</v>
      </c>
      <c r="R20" s="1"/>
    </row>
    <row r="21" spans="1:18" x14ac:dyDescent="0.25">
      <c r="A21" s="1">
        <f>'Isotherm data'!B41</f>
        <v>0.59099699999999999</v>
      </c>
      <c r="B21">
        <f>'Isotherm data'!C41</f>
        <v>271.50900000000001</v>
      </c>
      <c r="C21" s="1">
        <f>'Isotherm data'!B65</f>
        <v>0.60467400000000004</v>
      </c>
      <c r="D21" s="8">
        <f>'Isotherm data'!C65</f>
        <v>395.27260000000001</v>
      </c>
      <c r="R21" s="1"/>
    </row>
    <row r="22" spans="1:18" x14ac:dyDescent="0.25">
      <c r="A22" s="1">
        <f>'Isotherm data'!B42</f>
        <v>0.63885599999999998</v>
      </c>
      <c r="B22">
        <f>'Isotherm data'!C42</f>
        <v>329.36410000000001</v>
      </c>
      <c r="C22" s="1">
        <f>'Isotherm data'!B66</f>
        <v>0.59343800000000002</v>
      </c>
      <c r="D22" s="8">
        <f>'Isotherm data'!C66</f>
        <v>376.43290000000002</v>
      </c>
      <c r="R22" s="1"/>
    </row>
    <row r="23" spans="1:18" x14ac:dyDescent="0.25">
      <c r="A23" s="1">
        <f>'Isotherm data'!B43</f>
        <v>0.69934200000000002</v>
      </c>
      <c r="B23">
        <f>'Isotherm data'!C43</f>
        <v>415.38889999999998</v>
      </c>
      <c r="C23" s="1">
        <f>'Isotherm data'!B67</f>
        <v>0.58449300000000004</v>
      </c>
      <c r="D23" s="8">
        <f>'Isotherm data'!C67</f>
        <v>360.98869999999999</v>
      </c>
      <c r="R23" s="1"/>
    </row>
    <row r="24" spans="1:18" x14ac:dyDescent="0.25">
      <c r="A24" s="1">
        <f>'Isotherm data'!B44</f>
        <v>0.74066100000000001</v>
      </c>
      <c r="B24">
        <f>'Isotherm data'!C44</f>
        <v>444.54969999999997</v>
      </c>
      <c r="C24" s="1">
        <f>'Isotherm data'!B68</f>
        <v>0.57336100000000001</v>
      </c>
      <c r="D24" s="8">
        <f>'Isotherm data'!C68</f>
        <v>342.41969999999998</v>
      </c>
      <c r="R24" s="1"/>
    </row>
    <row r="25" spans="1:18" x14ac:dyDescent="0.25">
      <c r="A25" s="1">
        <f>'Isotherm data'!B45</f>
        <v>0.78718500000000002</v>
      </c>
      <c r="B25">
        <f>'Isotherm data'!C45</f>
        <v>451.88740000000001</v>
      </c>
      <c r="C25" s="1">
        <f>'Isotherm data'!B69</f>
        <v>0.56178399999999995</v>
      </c>
      <c r="D25" s="8">
        <f>'Isotherm data'!C69</f>
        <v>323.96679999999998</v>
      </c>
      <c r="R25" s="1"/>
    </row>
    <row r="26" spans="1:18" x14ac:dyDescent="0.25">
      <c r="A26" s="1">
        <f>'Isotherm data'!B46</f>
        <v>0.84595100000000001</v>
      </c>
      <c r="B26">
        <f>'Isotherm data'!C46</f>
        <v>457.5677</v>
      </c>
      <c r="C26" s="1">
        <f>'Isotherm data'!B70</f>
        <v>0.55457699999999999</v>
      </c>
      <c r="D26" s="8">
        <f>'Isotherm data'!C70</f>
        <v>313.72539999999998</v>
      </c>
      <c r="R26" s="1"/>
    </row>
    <row r="27" spans="1:18" x14ac:dyDescent="0.25">
      <c r="A27" s="1">
        <f>'Isotherm data'!B47</f>
        <v>0.89518500000000001</v>
      </c>
      <c r="B27">
        <f>'Isotherm data'!C47</f>
        <v>462.65839999999997</v>
      </c>
      <c r="C27" s="1">
        <f>'Isotherm data'!B71</f>
        <v>0.542659</v>
      </c>
      <c r="D27" s="8">
        <f>'Isotherm data'!C71</f>
        <v>298.67610000000002</v>
      </c>
      <c r="R27" s="1"/>
    </row>
    <row r="28" spans="1:18" x14ac:dyDescent="0.25">
      <c r="A28" s="1">
        <f>'Isotherm data'!B48</f>
        <v>0.95103599999999999</v>
      </c>
      <c r="B28">
        <f>'Isotherm data'!C48</f>
        <v>469.48759999999999</v>
      </c>
      <c r="C28" s="1">
        <f>'Isotherm data'!B72</f>
        <v>0.53498900000000005</v>
      </c>
      <c r="D28" s="8">
        <f>'Isotherm data'!C72</f>
        <v>289.84800000000001</v>
      </c>
      <c r="R28" s="1"/>
    </row>
    <row r="29" spans="1:18" x14ac:dyDescent="0.25">
      <c r="A29" s="1">
        <f>'Isotherm data'!B49</f>
        <v>0.98531599999999997</v>
      </c>
      <c r="B29">
        <f>'Isotherm data'!C49</f>
        <v>478.29629999999997</v>
      </c>
      <c r="C29" s="1">
        <f>'Isotherm data'!B73</f>
        <v>0.52100900000000006</v>
      </c>
      <c r="D29" s="8">
        <f>'Isotherm data'!C73</f>
        <v>275.82859999999999</v>
      </c>
      <c r="R29" s="1"/>
    </row>
    <row r="30" spans="1:18" x14ac:dyDescent="0.25">
      <c r="A30" s="1"/>
      <c r="C30" s="1">
        <f>'Isotherm data'!B74</f>
        <v>0.51374799999999998</v>
      </c>
      <c r="D30" s="8">
        <f>'Isotherm data'!C74</f>
        <v>269.16649999999998</v>
      </c>
      <c r="R30" s="1"/>
    </row>
    <row r="31" spans="1:18" x14ac:dyDescent="0.25">
      <c r="A31" s="1"/>
      <c r="C31" s="1">
        <f>'Isotherm data'!B75</f>
        <v>0.50187199999999998</v>
      </c>
      <c r="D31" s="8">
        <f>'Isotherm data'!C75</f>
        <v>260.69499999999999</v>
      </c>
      <c r="R31" s="1"/>
    </row>
    <row r="32" spans="1:18" x14ac:dyDescent="0.25">
      <c r="A32" s="1"/>
      <c r="C32" s="1">
        <f>'Isotherm data'!B76</f>
        <v>0.47889599999999999</v>
      </c>
      <c r="D32" s="8">
        <f>'Isotherm data'!C76</f>
        <v>246.7405</v>
      </c>
      <c r="R32" s="1"/>
    </row>
    <row r="33" spans="1:18" x14ac:dyDescent="0.25">
      <c r="A33" s="1"/>
      <c r="C33" s="1">
        <f>'Isotherm data'!B77</f>
        <v>0.461312</v>
      </c>
      <c r="D33" s="8">
        <f>'Isotherm data'!C77</f>
        <v>238.38149999999999</v>
      </c>
      <c r="R33" s="1"/>
    </row>
    <row r="34" spans="1:18" x14ac:dyDescent="0.25">
      <c r="A34" s="1"/>
      <c r="C34" s="1">
        <f>'Isotherm data'!B78</f>
        <v>0.44179800000000002</v>
      </c>
      <c r="D34" s="8">
        <f>'Isotherm data'!C78</f>
        <v>229.47749999999999</v>
      </c>
      <c r="R34" s="1"/>
    </row>
    <row r="35" spans="1:18" x14ac:dyDescent="0.25">
      <c r="A35" s="1"/>
      <c r="C35" s="1">
        <f>'Isotherm data'!B79</f>
        <v>0.42118699999999998</v>
      </c>
      <c r="D35" s="8">
        <f>'Isotherm data'!C79</f>
        <v>221.36240000000001</v>
      </c>
      <c r="R35" s="1"/>
    </row>
    <row r="36" spans="1:18" x14ac:dyDescent="0.25">
      <c r="A36" s="1"/>
      <c r="C36" s="1">
        <f>'Isotherm data'!B80</f>
        <v>0.40054299999999998</v>
      </c>
      <c r="D36" s="8">
        <f>'Isotherm data'!C80</f>
        <v>216.1593</v>
      </c>
      <c r="R36" s="1"/>
    </row>
    <row r="37" spans="1:18" x14ac:dyDescent="0.25">
      <c r="A37" s="1"/>
      <c r="C37" s="1">
        <f>'Isotherm data'!B81</f>
        <v>0.29713299999999998</v>
      </c>
      <c r="D37" s="8">
        <f>'Isotherm data'!C81</f>
        <v>192.65770000000001</v>
      </c>
      <c r="R37" s="1"/>
    </row>
    <row r="38" spans="1:18" x14ac:dyDescent="0.25">
      <c r="A38" s="1"/>
      <c r="C38" s="1">
        <f>'Isotherm data'!B82</f>
        <v>0.19733200000000001</v>
      </c>
      <c r="D38" s="8">
        <f>'Isotherm data'!C82</f>
        <v>170.61420000000001</v>
      </c>
      <c r="R38" s="1"/>
    </row>
    <row r="39" spans="1:18" x14ac:dyDescent="0.25">
      <c r="A39" s="1"/>
      <c r="C39" s="1">
        <f>'Isotherm data'!B83</f>
        <v>9.7437999999999997E-2</v>
      </c>
      <c r="D39" s="8">
        <f>'Isotherm data'!C83</f>
        <v>145.18180000000001</v>
      </c>
      <c r="R39" s="1"/>
    </row>
    <row r="40" spans="1:18" x14ac:dyDescent="0.25">
      <c r="A40" s="1"/>
      <c r="C40" s="1">
        <f>'Isotherm data'!B84</f>
        <v>5.1025000000000001E-2</v>
      </c>
      <c r="D40" s="8">
        <f>'Isotherm data'!C84</f>
        <v>128.52420000000001</v>
      </c>
      <c r="R40" s="1"/>
    </row>
    <row r="41" spans="1:18" x14ac:dyDescent="0.25">
      <c r="A41" s="1"/>
      <c r="C41" s="1"/>
      <c r="D41" s="8"/>
      <c r="R41" s="1"/>
    </row>
    <row r="42" spans="1:18" x14ac:dyDescent="0.25">
      <c r="A42" s="1"/>
      <c r="C42" s="1"/>
      <c r="D42" s="8"/>
      <c r="R42" s="1"/>
    </row>
    <row r="43" spans="1:18" x14ac:dyDescent="0.25">
      <c r="A43" s="1"/>
      <c r="C43" s="1"/>
      <c r="D43" s="8"/>
      <c r="R43" s="1"/>
    </row>
    <row r="44" spans="1:18" x14ac:dyDescent="0.25">
      <c r="A44" s="1"/>
      <c r="C44" s="1"/>
      <c r="D44" s="8"/>
      <c r="R44" s="1"/>
    </row>
    <row r="45" spans="1:18" x14ac:dyDescent="0.25">
      <c r="A45" s="1"/>
      <c r="C45" s="1"/>
      <c r="D45" s="8"/>
      <c r="R45" s="1"/>
    </row>
    <row r="46" spans="1:18" x14ac:dyDescent="0.25">
      <c r="A46" s="1"/>
      <c r="C46" s="1"/>
      <c r="D46" s="1"/>
      <c r="R46" s="1"/>
    </row>
    <row r="47" spans="1:18" x14ac:dyDescent="0.25">
      <c r="A47" s="1"/>
      <c r="C47" s="1"/>
      <c r="D47" s="1"/>
      <c r="R47" s="1"/>
    </row>
    <row r="48" spans="1:18" x14ac:dyDescent="0.25">
      <c r="A48" s="1"/>
      <c r="C48" s="1"/>
      <c r="D48" s="1"/>
      <c r="R48" s="1"/>
    </row>
    <row r="49" spans="1:18" x14ac:dyDescent="0.25">
      <c r="A49" s="1"/>
      <c r="C49" s="1"/>
      <c r="D49" s="1"/>
      <c r="R49" s="1"/>
    </row>
    <row r="50" spans="1:18" x14ac:dyDescent="0.25">
      <c r="A50" s="1"/>
      <c r="C50" s="1"/>
      <c r="R50" s="1"/>
    </row>
    <row r="51" spans="1:18" x14ac:dyDescent="0.25">
      <c r="A51" s="1"/>
      <c r="R51" s="1"/>
    </row>
    <row r="52" spans="1:18" x14ac:dyDescent="0.25">
      <c r="A52" s="1"/>
      <c r="R52" s="1"/>
    </row>
    <row r="53" spans="1:18" x14ac:dyDescent="0.25">
      <c r="A53" s="1"/>
      <c r="R53" s="1"/>
    </row>
    <row r="54" spans="1:18" x14ac:dyDescent="0.25">
      <c r="A54" s="1"/>
      <c r="R54" s="1"/>
    </row>
    <row r="55" spans="1:18" x14ac:dyDescent="0.25">
      <c r="A55" s="1"/>
      <c r="R55" s="1"/>
    </row>
    <row r="56" spans="1:18" x14ac:dyDescent="0.25">
      <c r="A56" s="1"/>
      <c r="R56" s="1"/>
    </row>
    <row r="57" spans="1:18" x14ac:dyDescent="0.25">
      <c r="A57" s="1"/>
      <c r="R57" s="1"/>
    </row>
    <row r="58" spans="1:18" x14ac:dyDescent="0.25">
      <c r="A58" s="1"/>
      <c r="R58" s="1"/>
    </row>
    <row r="59" spans="1:18" x14ac:dyDescent="0.25">
      <c r="A59" s="1"/>
      <c r="R59" s="1"/>
    </row>
    <row r="60" spans="1:18" x14ac:dyDescent="0.25">
      <c r="A60" s="1"/>
      <c r="R60" s="1"/>
    </row>
    <row r="61" spans="1:18" x14ac:dyDescent="0.25">
      <c r="A61" s="1"/>
      <c r="R61" s="1"/>
    </row>
    <row r="62" spans="1:18" x14ac:dyDescent="0.25">
      <c r="A62" s="1"/>
      <c r="R62" s="1"/>
    </row>
    <row r="63" spans="1:18" x14ac:dyDescent="0.25">
      <c r="A63" s="1"/>
      <c r="R63" s="1"/>
    </row>
    <row r="64" spans="1:18" x14ac:dyDescent="0.25">
      <c r="A64" s="1"/>
      <c r="R64" s="1"/>
    </row>
    <row r="65" spans="1:18" x14ac:dyDescent="0.25">
      <c r="A65" s="1"/>
      <c r="R65" s="1"/>
    </row>
    <row r="66" spans="1:18" x14ac:dyDescent="0.25">
      <c r="A66" s="1"/>
      <c r="R66" s="1"/>
    </row>
    <row r="67" spans="1:18" x14ac:dyDescent="0.25">
      <c r="A67" s="1"/>
      <c r="R67" s="1"/>
    </row>
    <row r="68" spans="1:18" x14ac:dyDescent="0.25">
      <c r="A68" s="1"/>
      <c r="R68" s="1"/>
    </row>
    <row r="69" spans="1:18" x14ac:dyDescent="0.25">
      <c r="A69" s="1"/>
      <c r="R69" s="1"/>
    </row>
    <row r="70" spans="1:18" x14ac:dyDescent="0.25">
      <c r="A70" s="1"/>
      <c r="R70" s="1"/>
    </row>
    <row r="71" spans="1:18" x14ac:dyDescent="0.25">
      <c r="A71" s="1"/>
      <c r="R71" s="1"/>
    </row>
    <row r="72" spans="1:18" x14ac:dyDescent="0.25">
      <c r="A72" s="1"/>
      <c r="R72" s="1"/>
    </row>
    <row r="73" spans="1:18" x14ac:dyDescent="0.25">
      <c r="A73" s="1"/>
      <c r="R73" s="1"/>
    </row>
    <row r="74" spans="1:18" x14ac:dyDescent="0.25">
      <c r="R74" s="1"/>
    </row>
    <row r="75" spans="1:18" x14ac:dyDescent="0.25">
      <c r="R75" s="1"/>
    </row>
    <row r="76" spans="1:18" x14ac:dyDescent="0.25">
      <c r="R76" s="1"/>
    </row>
    <row r="77" spans="1:18" x14ac:dyDescent="0.25">
      <c r="R77" s="1"/>
    </row>
    <row r="78" spans="1:18" x14ac:dyDescent="0.25">
      <c r="R78" s="1"/>
    </row>
    <row r="79" spans="1:18" x14ac:dyDescent="0.25">
      <c r="R79" s="1"/>
    </row>
    <row r="80" spans="1:18" x14ac:dyDescent="0.25">
      <c r="R80" s="1"/>
    </row>
    <row r="81" spans="18:18" x14ac:dyDescent="0.25">
      <c r="R81" s="1"/>
    </row>
    <row r="82" spans="18:18" x14ac:dyDescent="0.25">
      <c r="R82" s="1"/>
    </row>
    <row r="83" spans="18:18" x14ac:dyDescent="0.25">
      <c r="R83" s="1"/>
    </row>
    <row r="84" spans="18:18" x14ac:dyDescent="0.25">
      <c r="R84" s="1"/>
    </row>
    <row r="85" spans="18:18" x14ac:dyDescent="0.25">
      <c r="R85" s="1"/>
    </row>
    <row r="86" spans="18:18" x14ac:dyDescent="0.25">
      <c r="R86" s="1"/>
    </row>
    <row r="87" spans="18:18" x14ac:dyDescent="0.25">
      <c r="R87" s="1"/>
    </row>
    <row r="88" spans="18:18" x14ac:dyDescent="0.25">
      <c r="R88" s="1"/>
    </row>
    <row r="89" spans="18:18" x14ac:dyDescent="0.25">
      <c r="R89" s="1"/>
    </row>
    <row r="90" spans="18:18" x14ac:dyDescent="0.25">
      <c r="R90" s="1"/>
    </row>
    <row r="91" spans="18:18" x14ac:dyDescent="0.25">
      <c r="R91" s="1"/>
    </row>
    <row r="92" spans="18:18" x14ac:dyDescent="0.25">
      <c r="R92" s="1"/>
    </row>
    <row r="93" spans="18:18" x14ac:dyDescent="0.25">
      <c r="R93" s="1"/>
    </row>
    <row r="94" spans="18:18" x14ac:dyDescent="0.25">
      <c r="R94" s="1"/>
    </row>
    <row r="95" spans="18:18" x14ac:dyDescent="0.25">
      <c r="R95" s="1"/>
    </row>
    <row r="96" spans="18:18" x14ac:dyDescent="0.25">
      <c r="R96" s="1"/>
    </row>
    <row r="97" spans="18:18" x14ac:dyDescent="0.25">
      <c r="R97" s="1"/>
    </row>
    <row r="98" spans="18:18" x14ac:dyDescent="0.25">
      <c r="R98" s="1"/>
    </row>
    <row r="99" spans="18:18" x14ac:dyDescent="0.25">
      <c r="R99" s="1"/>
    </row>
    <row r="100" spans="18:18" x14ac:dyDescent="0.25">
      <c r="R100" s="1"/>
    </row>
    <row r="101" spans="18:18" x14ac:dyDescent="0.25">
      <c r="R101" s="1"/>
    </row>
    <row r="102" spans="18:18" x14ac:dyDescent="0.25">
      <c r="R102" s="1"/>
    </row>
    <row r="103" spans="18:18" x14ac:dyDescent="0.25">
      <c r="R103" s="1"/>
    </row>
    <row r="104" spans="18:18" x14ac:dyDescent="0.25">
      <c r="R104" s="1"/>
    </row>
    <row r="105" spans="18:18" x14ac:dyDescent="0.25">
      <c r="R105" s="1"/>
    </row>
    <row r="106" spans="18:18" x14ac:dyDescent="0.25">
      <c r="R106" s="1"/>
    </row>
    <row r="107" spans="18:18" x14ac:dyDescent="0.25">
      <c r="R107" s="1"/>
    </row>
    <row r="108" spans="18:18" x14ac:dyDescent="0.25">
      <c r="R108" s="1"/>
    </row>
    <row r="109" spans="18:18" x14ac:dyDescent="0.25">
      <c r="R109" s="1"/>
    </row>
    <row r="110" spans="18:18" x14ac:dyDescent="0.25">
      <c r="R110" s="1"/>
    </row>
    <row r="111" spans="18:18" x14ac:dyDescent="0.25">
      <c r="R111" s="1"/>
    </row>
    <row r="112" spans="18:18" x14ac:dyDescent="0.25">
      <c r="R112" s="1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topLeftCell="A15" zoomScale="80" zoomScaleNormal="80" workbookViewId="0">
      <selection activeCell="P48" sqref="P48"/>
    </sheetView>
  </sheetViews>
  <sheetFormatPr defaultRowHeight="13.2" x14ac:dyDescent="0.25"/>
  <sheetData>
    <row r="1" spans="1:13" x14ac:dyDescent="0.25">
      <c r="B1" t="s">
        <v>4</v>
      </c>
      <c r="C1" t="s">
        <v>136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13" x14ac:dyDescent="0.25">
      <c r="B2" t="s">
        <v>10</v>
      </c>
      <c r="C2" t="s">
        <v>137</v>
      </c>
      <c r="D2" t="s">
        <v>138</v>
      </c>
    </row>
    <row r="3" spans="1:13" x14ac:dyDescent="0.25">
      <c r="B3" t="s">
        <v>139</v>
      </c>
      <c r="C3" t="s">
        <v>4</v>
      </c>
      <c r="D3" t="s">
        <v>11</v>
      </c>
    </row>
    <row r="4" spans="1:13" x14ac:dyDescent="0.25">
      <c r="B4" t="s">
        <v>12</v>
      </c>
      <c r="C4">
        <v>11.03</v>
      </c>
    </row>
    <row r="6" spans="1:13" x14ac:dyDescent="0.25">
      <c r="A6" t="s">
        <v>13</v>
      </c>
      <c r="B6" t="s">
        <v>14</v>
      </c>
    </row>
    <row r="7" spans="1:13" x14ac:dyDescent="0.25">
      <c r="A7" t="s">
        <v>94</v>
      </c>
      <c r="B7" t="s">
        <v>140</v>
      </c>
      <c r="C7" t="s">
        <v>141</v>
      </c>
      <c r="D7" t="s">
        <v>94</v>
      </c>
      <c r="E7" t="s">
        <v>142</v>
      </c>
      <c r="F7" t="s">
        <v>170</v>
      </c>
    </row>
    <row r="8" spans="1:13" x14ac:dyDescent="0.25">
      <c r="A8" t="s">
        <v>15</v>
      </c>
      <c r="B8" t="s">
        <v>16</v>
      </c>
      <c r="C8" t="s">
        <v>93</v>
      </c>
      <c r="D8" t="s">
        <v>143</v>
      </c>
      <c r="E8" t="s">
        <v>93</v>
      </c>
      <c r="F8" t="s">
        <v>104</v>
      </c>
      <c r="G8" s="5" t="s">
        <v>144</v>
      </c>
      <c r="H8" t="s">
        <v>145</v>
      </c>
    </row>
    <row r="9" spans="1:13" x14ac:dyDescent="0.25">
      <c r="A9" t="s">
        <v>15</v>
      </c>
      <c r="B9" t="s">
        <v>17</v>
      </c>
      <c r="C9" t="s">
        <v>105</v>
      </c>
    </row>
    <row r="10" spans="1:13" x14ac:dyDescent="0.25">
      <c r="A10" t="s">
        <v>15</v>
      </c>
      <c r="B10" t="s">
        <v>146</v>
      </c>
      <c r="C10">
        <v>5.5800000000000002E-2</v>
      </c>
      <c r="D10" t="s">
        <v>18</v>
      </c>
      <c r="E10" t="s">
        <v>15</v>
      </c>
      <c r="F10" t="s">
        <v>147</v>
      </c>
      <c r="G10">
        <v>1</v>
      </c>
      <c r="H10" t="s">
        <v>19</v>
      </c>
    </row>
    <row r="11" spans="1:13" x14ac:dyDescent="0.25">
      <c r="A11" t="s">
        <v>20</v>
      </c>
      <c r="B11" t="s">
        <v>21</v>
      </c>
      <c r="C11">
        <v>0</v>
      </c>
      <c r="D11" t="s">
        <v>22</v>
      </c>
      <c r="E11" t="s">
        <v>148</v>
      </c>
      <c r="F11">
        <v>0</v>
      </c>
      <c r="G11" t="s">
        <v>23</v>
      </c>
    </row>
    <row r="12" spans="1:13" x14ac:dyDescent="0.25">
      <c r="A12" t="s">
        <v>13</v>
      </c>
      <c r="B12" t="s">
        <v>24</v>
      </c>
      <c r="C12" t="s">
        <v>25</v>
      </c>
      <c r="D12" t="s">
        <v>26</v>
      </c>
      <c r="E12" s="1" t="s">
        <v>149</v>
      </c>
      <c r="F12">
        <v>273</v>
      </c>
      <c r="G12" t="s">
        <v>27</v>
      </c>
    </row>
    <row r="13" spans="1:13" x14ac:dyDescent="0.25">
      <c r="A13" t="s">
        <v>150</v>
      </c>
      <c r="B13" t="s">
        <v>151</v>
      </c>
      <c r="C13" s="7" t="s">
        <v>152</v>
      </c>
      <c r="D13" t="s">
        <v>153</v>
      </c>
      <c r="E13" t="s">
        <v>154</v>
      </c>
      <c r="F13" t="s">
        <v>155</v>
      </c>
      <c r="G13" t="s">
        <v>152</v>
      </c>
      <c r="H13" t="s">
        <v>156</v>
      </c>
      <c r="I13" t="s">
        <v>155</v>
      </c>
      <c r="J13" t="s">
        <v>157</v>
      </c>
    </row>
    <row r="14" spans="1:13" x14ac:dyDescent="0.25">
      <c r="A14" t="s">
        <v>13</v>
      </c>
      <c r="B14" t="s">
        <v>21</v>
      </c>
      <c r="C14">
        <v>1449.3</v>
      </c>
      <c r="D14" t="s">
        <v>158</v>
      </c>
      <c r="E14" t="s">
        <v>159</v>
      </c>
      <c r="F14" t="s">
        <v>160</v>
      </c>
      <c r="G14" t="s">
        <v>161</v>
      </c>
      <c r="H14" s="3">
        <v>42626</v>
      </c>
      <c r="I14" s="4">
        <v>0.46592592592592591</v>
      </c>
      <c r="J14" t="s">
        <v>28</v>
      </c>
      <c r="K14" t="s">
        <v>162</v>
      </c>
      <c r="L14" t="s">
        <v>29</v>
      </c>
      <c r="M14" t="s">
        <v>163</v>
      </c>
    </row>
    <row r="15" spans="1:13" x14ac:dyDescent="0.25">
      <c r="A15" t="s">
        <v>164</v>
      </c>
      <c r="B15" t="s">
        <v>16</v>
      </c>
      <c r="C15">
        <v>0</v>
      </c>
      <c r="H15" s="3"/>
      <c r="I15" s="4"/>
    </row>
    <row r="16" spans="1:13" x14ac:dyDescent="0.25">
      <c r="B16" t="s">
        <v>6</v>
      </c>
      <c r="C16" t="s">
        <v>9</v>
      </c>
      <c r="D16" t="s">
        <v>95</v>
      </c>
    </row>
    <row r="17" spans="1:12" x14ac:dyDescent="0.25">
      <c r="A17" t="s">
        <v>30</v>
      </c>
      <c r="B17" t="s">
        <v>25</v>
      </c>
      <c r="C17" t="s">
        <v>31</v>
      </c>
      <c r="D17" t="s">
        <v>32</v>
      </c>
    </row>
    <row r="19" spans="1:12" x14ac:dyDescent="0.25">
      <c r="B19" t="s">
        <v>33</v>
      </c>
      <c r="C19" t="s">
        <v>34</v>
      </c>
      <c r="D19">
        <v>28.013000000000002</v>
      </c>
      <c r="E19" t="s">
        <v>35</v>
      </c>
      <c r="F19" t="s">
        <v>36</v>
      </c>
      <c r="G19">
        <v>16.2</v>
      </c>
      <c r="H19" t="s">
        <v>37</v>
      </c>
      <c r="I19" t="s">
        <v>38</v>
      </c>
      <c r="J19" t="s">
        <v>39</v>
      </c>
      <c r="K19">
        <v>0.80800000000000005</v>
      </c>
      <c r="L19" t="s">
        <v>40</v>
      </c>
    </row>
    <row r="21" spans="1:12" x14ac:dyDescent="0.25">
      <c r="B21" t="s">
        <v>0</v>
      </c>
      <c r="C21" t="s">
        <v>1</v>
      </c>
      <c r="D21" t="s">
        <v>41</v>
      </c>
      <c r="E21" t="s">
        <v>42</v>
      </c>
      <c r="F21">
        <v>1</v>
      </c>
      <c r="G21" t="s">
        <v>45</v>
      </c>
      <c r="H21" t="s">
        <v>46</v>
      </c>
      <c r="I21" t="s">
        <v>47</v>
      </c>
      <c r="J21" t="s">
        <v>5</v>
      </c>
      <c r="K21" t="s">
        <v>48</v>
      </c>
      <c r="L21" t="s">
        <v>49</v>
      </c>
    </row>
    <row r="22" spans="1:12" x14ac:dyDescent="0.25">
      <c r="B22" t="s">
        <v>2</v>
      </c>
    </row>
    <row r="23" spans="1:12" x14ac:dyDescent="0.25">
      <c r="B23" s="1" t="s">
        <v>50</v>
      </c>
      <c r="C23" t="s">
        <v>3</v>
      </c>
      <c r="D23" s="1"/>
    </row>
    <row r="24" spans="1:12" x14ac:dyDescent="0.25">
      <c r="B24" s="1"/>
      <c r="D24" s="1"/>
    </row>
    <row r="25" spans="1:12" x14ac:dyDescent="0.25">
      <c r="B25" s="1">
        <v>1.9560999999999999E-2</v>
      </c>
      <c r="C25">
        <v>105.01439999999999</v>
      </c>
      <c r="D25" s="1">
        <v>0.15201000000000001</v>
      </c>
    </row>
    <row r="26" spans="1:12" x14ac:dyDescent="0.25">
      <c r="B26" s="1">
        <v>4.1188000000000002E-2</v>
      </c>
      <c r="C26">
        <v>118.33750000000001</v>
      </c>
      <c r="D26" s="1">
        <v>0.29044999999999999</v>
      </c>
    </row>
    <row r="27" spans="1:12" x14ac:dyDescent="0.25">
      <c r="B27" s="1">
        <v>5.0536999999999999E-2</v>
      </c>
      <c r="C27">
        <v>122.5376</v>
      </c>
      <c r="D27" s="1">
        <v>0.34755000000000003</v>
      </c>
    </row>
    <row r="28" spans="1:12" x14ac:dyDescent="0.25">
      <c r="B28" s="1">
        <v>7.3127999999999999E-2</v>
      </c>
      <c r="C28">
        <v>130.66820000000001</v>
      </c>
      <c r="D28" s="1">
        <v>0.48310999999999998</v>
      </c>
    </row>
    <row r="29" spans="1:12" x14ac:dyDescent="0.25">
      <c r="B29" s="1">
        <v>9.1114000000000001E-2</v>
      </c>
      <c r="C29">
        <v>135.95349999999999</v>
      </c>
      <c r="D29" s="1">
        <v>0.58997999999999995</v>
      </c>
    </row>
    <row r="30" spans="1:12" x14ac:dyDescent="0.25">
      <c r="B30" s="1">
        <v>0.149952</v>
      </c>
      <c r="C30">
        <v>150.04730000000001</v>
      </c>
      <c r="D30" s="1">
        <v>0.94066000000000005</v>
      </c>
    </row>
    <row r="31" spans="1:12" x14ac:dyDescent="0.25">
      <c r="B31" s="1">
        <v>0.19436999999999999</v>
      </c>
      <c r="C31">
        <v>159.2877</v>
      </c>
      <c r="D31" s="1">
        <v>1.2119</v>
      </c>
    </row>
    <row r="32" spans="1:12" x14ac:dyDescent="0.25">
      <c r="B32" s="1"/>
      <c r="D32" s="1"/>
    </row>
    <row r="33" spans="2:6" x14ac:dyDescent="0.25">
      <c r="B33" s="1" t="s">
        <v>44</v>
      </c>
      <c r="C33" t="s">
        <v>51</v>
      </c>
      <c r="D33" s="1"/>
    </row>
    <row r="34" spans="2:6" x14ac:dyDescent="0.25">
      <c r="B34" s="1" t="s">
        <v>52</v>
      </c>
      <c r="C34" t="s">
        <v>53</v>
      </c>
      <c r="D34" s="1">
        <v>6.0270000000000001</v>
      </c>
    </row>
    <row r="35" spans="2:6" x14ac:dyDescent="0.25">
      <c r="B35" t="s">
        <v>54</v>
      </c>
      <c r="C35" t="s">
        <v>53</v>
      </c>
      <c r="D35" s="1">
        <v>3.9940000000000003E-2</v>
      </c>
    </row>
    <row r="36" spans="2:6" x14ac:dyDescent="0.25">
      <c r="B36" t="s">
        <v>55</v>
      </c>
      <c r="C36" t="s">
        <v>56</v>
      </c>
      <c r="D36" s="1" t="s">
        <v>57</v>
      </c>
      <c r="E36" t="s">
        <v>53</v>
      </c>
      <c r="F36">
        <v>0.99996300000000005</v>
      </c>
    </row>
    <row r="37" spans="2:6" x14ac:dyDescent="0.25">
      <c r="B37" t="s">
        <v>23</v>
      </c>
      <c r="C37" t="s">
        <v>58</v>
      </c>
      <c r="D37">
        <v>151.911</v>
      </c>
    </row>
    <row r="38" spans="2:6" x14ac:dyDescent="0.25">
      <c r="D38" s="1"/>
    </row>
    <row r="39" spans="2:6" x14ac:dyDescent="0.25">
      <c r="B39" t="s">
        <v>59</v>
      </c>
      <c r="C39" t="s">
        <v>60</v>
      </c>
      <c r="D39" t="s">
        <v>53</v>
      </c>
      <c r="E39">
        <v>573.98299999999995</v>
      </c>
      <c r="F39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"/>
  <sheetViews>
    <sheetView topLeftCell="A22" workbookViewId="0">
      <selection activeCell="G50" sqref="G50"/>
    </sheetView>
  </sheetViews>
  <sheetFormatPr defaultRowHeight="13.2" x14ac:dyDescent="0.25"/>
  <sheetData>
    <row r="1" spans="1:13" x14ac:dyDescent="0.25">
      <c r="B1" t="s">
        <v>4</v>
      </c>
      <c r="C1" t="s">
        <v>136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13" x14ac:dyDescent="0.25">
      <c r="B2" t="s">
        <v>10</v>
      </c>
      <c r="C2" t="s">
        <v>137</v>
      </c>
      <c r="D2" t="s">
        <v>138</v>
      </c>
    </row>
    <row r="3" spans="1:13" x14ac:dyDescent="0.25">
      <c r="B3" t="s">
        <v>139</v>
      </c>
      <c r="C3" t="s">
        <v>4</v>
      </c>
      <c r="D3" t="s">
        <v>11</v>
      </c>
    </row>
    <row r="4" spans="1:13" x14ac:dyDescent="0.25">
      <c r="B4" t="s">
        <v>12</v>
      </c>
      <c r="C4">
        <v>11.03</v>
      </c>
    </row>
    <row r="6" spans="1:13" x14ac:dyDescent="0.25">
      <c r="A6" t="s">
        <v>13</v>
      </c>
      <c r="B6" t="s">
        <v>14</v>
      </c>
    </row>
    <row r="7" spans="1:13" x14ac:dyDescent="0.25">
      <c r="A7" t="s">
        <v>94</v>
      </c>
      <c r="B7" t="s">
        <v>140</v>
      </c>
      <c r="C7" t="s">
        <v>141</v>
      </c>
      <c r="D7" t="s">
        <v>94</v>
      </c>
      <c r="E7" t="s">
        <v>142</v>
      </c>
      <c r="F7" t="s">
        <v>170</v>
      </c>
    </row>
    <row r="8" spans="1:13" x14ac:dyDescent="0.25">
      <c r="A8" t="s">
        <v>15</v>
      </c>
      <c r="B8" t="s">
        <v>16</v>
      </c>
      <c r="C8" t="s">
        <v>93</v>
      </c>
      <c r="D8" t="s">
        <v>143</v>
      </c>
      <c r="E8" t="s">
        <v>93</v>
      </c>
      <c r="F8" t="s">
        <v>104</v>
      </c>
      <c r="G8" s="5" t="s">
        <v>144</v>
      </c>
      <c r="H8" t="s">
        <v>145</v>
      </c>
    </row>
    <row r="9" spans="1:13" x14ac:dyDescent="0.25">
      <c r="A9" t="s">
        <v>15</v>
      </c>
      <c r="B9" t="s">
        <v>17</v>
      </c>
      <c r="C9" t="s">
        <v>105</v>
      </c>
    </row>
    <row r="10" spans="1:13" x14ac:dyDescent="0.25">
      <c r="A10" t="s">
        <v>15</v>
      </c>
      <c r="B10" t="s">
        <v>146</v>
      </c>
      <c r="C10">
        <v>5.5800000000000002E-2</v>
      </c>
      <c r="D10" t="s">
        <v>18</v>
      </c>
      <c r="E10" t="s">
        <v>15</v>
      </c>
      <c r="F10" t="s">
        <v>147</v>
      </c>
      <c r="G10">
        <v>1</v>
      </c>
      <c r="H10" t="s">
        <v>19</v>
      </c>
    </row>
    <row r="11" spans="1:13" x14ac:dyDescent="0.25">
      <c r="A11" t="s">
        <v>20</v>
      </c>
      <c r="B11" t="s">
        <v>21</v>
      </c>
      <c r="C11">
        <v>0</v>
      </c>
      <c r="D11" t="s">
        <v>22</v>
      </c>
      <c r="E11" t="s">
        <v>148</v>
      </c>
      <c r="F11">
        <v>0</v>
      </c>
      <c r="G11" t="s">
        <v>23</v>
      </c>
    </row>
    <row r="12" spans="1:13" x14ac:dyDescent="0.25">
      <c r="A12" t="s">
        <v>13</v>
      </c>
      <c r="B12" t="s">
        <v>24</v>
      </c>
      <c r="C12" t="s">
        <v>25</v>
      </c>
      <c r="D12" t="s">
        <v>26</v>
      </c>
      <c r="E12" s="1" t="s">
        <v>149</v>
      </c>
      <c r="F12">
        <v>273</v>
      </c>
      <c r="G12" t="s">
        <v>27</v>
      </c>
    </row>
    <row r="13" spans="1:13" x14ac:dyDescent="0.25">
      <c r="A13" t="s">
        <v>150</v>
      </c>
      <c r="B13" t="s">
        <v>151</v>
      </c>
      <c r="C13" s="7" t="s">
        <v>152</v>
      </c>
      <c r="D13" t="s">
        <v>153</v>
      </c>
      <c r="E13" t="s">
        <v>154</v>
      </c>
      <c r="F13" t="s">
        <v>155</v>
      </c>
      <c r="G13" t="s">
        <v>152</v>
      </c>
      <c r="H13" t="s">
        <v>156</v>
      </c>
      <c r="I13" t="s">
        <v>155</v>
      </c>
      <c r="J13" t="s">
        <v>157</v>
      </c>
    </row>
    <row r="14" spans="1:13" x14ac:dyDescent="0.25">
      <c r="A14" t="s">
        <v>13</v>
      </c>
      <c r="B14" t="s">
        <v>21</v>
      </c>
      <c r="C14">
        <v>1449.3</v>
      </c>
      <c r="D14" t="s">
        <v>158</v>
      </c>
      <c r="E14" t="s">
        <v>159</v>
      </c>
      <c r="F14" t="s">
        <v>160</v>
      </c>
      <c r="G14" t="s">
        <v>161</v>
      </c>
      <c r="H14" s="3">
        <v>42626</v>
      </c>
      <c r="I14" s="4">
        <v>0.46592592592592591</v>
      </c>
      <c r="J14" t="s">
        <v>28</v>
      </c>
      <c r="K14" t="s">
        <v>162</v>
      </c>
      <c r="L14" t="s">
        <v>29</v>
      </c>
      <c r="M14" t="s">
        <v>163</v>
      </c>
    </row>
    <row r="15" spans="1:13" x14ac:dyDescent="0.25">
      <c r="A15" t="s">
        <v>164</v>
      </c>
      <c r="B15" t="s">
        <v>16</v>
      </c>
      <c r="C15">
        <v>0</v>
      </c>
      <c r="H15" s="3"/>
      <c r="I15" s="4"/>
    </row>
    <row r="16" spans="1:13" x14ac:dyDescent="0.25">
      <c r="B16" t="s">
        <v>6</v>
      </c>
      <c r="C16" t="s">
        <v>9</v>
      </c>
      <c r="D16" t="s">
        <v>95</v>
      </c>
    </row>
    <row r="17" spans="1:12" x14ac:dyDescent="0.25">
      <c r="A17" t="s">
        <v>62</v>
      </c>
      <c r="B17" t="s">
        <v>63</v>
      </c>
      <c r="C17" t="s">
        <v>64</v>
      </c>
      <c r="D17" t="s">
        <v>65</v>
      </c>
      <c r="E17" t="s">
        <v>66</v>
      </c>
    </row>
    <row r="19" spans="1:12" x14ac:dyDescent="0.25">
      <c r="A19" t="s">
        <v>30</v>
      </c>
      <c r="B19" t="s">
        <v>25</v>
      </c>
      <c r="C19" t="s">
        <v>31</v>
      </c>
      <c r="D19" t="s">
        <v>32</v>
      </c>
    </row>
    <row r="20" spans="1:12" x14ac:dyDescent="0.25">
      <c r="B20" t="s">
        <v>33</v>
      </c>
      <c r="C20" t="s">
        <v>34</v>
      </c>
      <c r="D20">
        <v>28.013000000000002</v>
      </c>
      <c r="E20" t="s">
        <v>35</v>
      </c>
      <c r="F20" t="s">
        <v>36</v>
      </c>
      <c r="G20">
        <v>16.2</v>
      </c>
      <c r="H20" t="s">
        <v>37</v>
      </c>
      <c r="I20" t="s">
        <v>38</v>
      </c>
      <c r="J20" t="s">
        <v>39</v>
      </c>
      <c r="K20">
        <v>0.80800000000000005</v>
      </c>
      <c r="L20" t="s">
        <v>40</v>
      </c>
    </row>
    <row r="22" spans="1:12" x14ac:dyDescent="0.25">
      <c r="B22" t="s">
        <v>0</v>
      </c>
      <c r="C22" t="s">
        <v>96</v>
      </c>
      <c r="D22" t="s">
        <v>1</v>
      </c>
      <c r="E22" t="s">
        <v>41</v>
      </c>
      <c r="F22" t="s">
        <v>42</v>
      </c>
    </row>
    <row r="23" spans="1:12" x14ac:dyDescent="0.25">
      <c r="B23" t="s">
        <v>2</v>
      </c>
    </row>
    <row r="24" spans="1:12" x14ac:dyDescent="0.25">
      <c r="B24" s="1" t="s">
        <v>109</v>
      </c>
      <c r="C24" s="1" t="s">
        <v>97</v>
      </c>
    </row>
    <row r="25" spans="1:12" x14ac:dyDescent="0.25">
      <c r="B25" s="1"/>
      <c r="C25" s="1"/>
      <c r="D25" s="1"/>
    </row>
    <row r="26" spans="1:12" x14ac:dyDescent="0.25">
      <c r="B26" s="1">
        <v>0.24612800000000001</v>
      </c>
      <c r="C26" s="1">
        <v>0.46650999999999998</v>
      </c>
      <c r="D26" s="1">
        <v>169.172</v>
      </c>
    </row>
    <row r="27" spans="1:12" x14ac:dyDescent="0.25">
      <c r="B27" s="1">
        <v>0.28586400000000001</v>
      </c>
      <c r="C27" s="1">
        <v>0.49204999999999999</v>
      </c>
      <c r="D27" s="1">
        <v>176.965</v>
      </c>
    </row>
    <row r="28" spans="1:12" x14ac:dyDescent="0.25">
      <c r="B28" s="1">
        <v>0.34827399999999997</v>
      </c>
      <c r="C28" s="1">
        <v>0.53320000000000001</v>
      </c>
      <c r="D28" s="1">
        <v>188.98099999999999</v>
      </c>
    </row>
    <row r="29" spans="1:12" x14ac:dyDescent="0.25">
      <c r="B29" s="1">
        <v>0.398949</v>
      </c>
      <c r="C29" s="1">
        <v>0.56835999999999998</v>
      </c>
      <c r="D29" s="1">
        <v>199.47499999999999</v>
      </c>
    </row>
    <row r="30" spans="1:12" x14ac:dyDescent="0.25">
      <c r="B30" s="1">
        <v>0.43763200000000002</v>
      </c>
      <c r="C30" s="1">
        <v>0.59672000000000003</v>
      </c>
      <c r="D30" s="1">
        <v>208.30199999999999</v>
      </c>
    </row>
    <row r="31" spans="1:12" x14ac:dyDescent="0.25">
      <c r="B31" s="1">
        <v>0.48850700000000002</v>
      </c>
      <c r="C31" s="1">
        <v>0.63668000000000002</v>
      </c>
      <c r="D31" s="1">
        <v>221.58799999999999</v>
      </c>
    </row>
    <row r="32" spans="1:12" x14ac:dyDescent="0.25">
      <c r="B32" s="1"/>
      <c r="C32" s="1"/>
    </row>
    <row r="33" spans="2:7" x14ac:dyDescent="0.25">
      <c r="B33" t="s">
        <v>98</v>
      </c>
      <c r="C33" t="s">
        <v>67</v>
      </c>
      <c r="D33" t="s">
        <v>51</v>
      </c>
    </row>
    <row r="34" spans="2:7" x14ac:dyDescent="0.25">
      <c r="B34" t="s">
        <v>96</v>
      </c>
      <c r="C34" t="s">
        <v>64</v>
      </c>
      <c r="D34" t="s">
        <v>99</v>
      </c>
    </row>
    <row r="35" spans="2:7" x14ac:dyDescent="0.25">
      <c r="B35" t="s">
        <v>52</v>
      </c>
      <c r="C35" t="s">
        <v>53</v>
      </c>
      <c r="D35" s="1">
        <v>30.550999999999998</v>
      </c>
    </row>
    <row r="36" spans="2:7" x14ac:dyDescent="0.25">
      <c r="B36" t="s">
        <v>54</v>
      </c>
      <c r="C36" t="s">
        <v>53</v>
      </c>
      <c r="D36">
        <v>26.38</v>
      </c>
    </row>
    <row r="37" spans="2:7" x14ac:dyDescent="0.25">
      <c r="B37" t="s">
        <v>55</v>
      </c>
      <c r="C37" t="s">
        <v>56</v>
      </c>
      <c r="D37" t="s">
        <v>57</v>
      </c>
      <c r="E37" t="s">
        <v>53</v>
      </c>
      <c r="F37">
        <v>0.999699</v>
      </c>
    </row>
    <row r="39" spans="2:7" x14ac:dyDescent="0.25">
      <c r="B39" t="s">
        <v>100</v>
      </c>
      <c r="C39" t="s">
        <v>43</v>
      </c>
      <c r="D39" t="s">
        <v>53</v>
      </c>
      <c r="E39">
        <v>4.1000000000000002E-2</v>
      </c>
      <c r="F39" t="s">
        <v>3</v>
      </c>
    </row>
    <row r="40" spans="2:7" x14ac:dyDescent="0.25">
      <c r="B40" t="s">
        <v>100</v>
      </c>
      <c r="C40" t="s">
        <v>101</v>
      </c>
      <c r="D40" t="s">
        <v>53</v>
      </c>
      <c r="E40">
        <v>101.41500000000001</v>
      </c>
      <c r="F40" t="s">
        <v>61</v>
      </c>
    </row>
    <row r="41" spans="2:7" x14ac:dyDescent="0.25">
      <c r="B41" t="s">
        <v>102</v>
      </c>
      <c r="C41" t="s">
        <v>103</v>
      </c>
      <c r="D41" t="s">
        <v>101</v>
      </c>
      <c r="E41" t="s">
        <v>53</v>
      </c>
      <c r="F41">
        <v>472.56799999999998</v>
      </c>
      <c r="G41" t="s">
        <v>61</v>
      </c>
    </row>
    <row r="44" spans="2:7" x14ac:dyDescent="0.25">
      <c r="F44">
        <f>E40/(E40+F41)</f>
        <v>0.17668641754198297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workbookViewId="0">
      <selection sqref="A1:M29"/>
    </sheetView>
  </sheetViews>
  <sheetFormatPr defaultRowHeight="13.2" x14ac:dyDescent="0.25"/>
  <sheetData>
    <row r="1" spans="1:13" x14ac:dyDescent="0.25">
      <c r="B1" t="s">
        <v>4</v>
      </c>
      <c r="C1" t="s">
        <v>136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13" x14ac:dyDescent="0.25">
      <c r="B2" t="s">
        <v>10</v>
      </c>
      <c r="C2" t="s">
        <v>137</v>
      </c>
      <c r="D2" t="s">
        <v>138</v>
      </c>
    </row>
    <row r="3" spans="1:13" x14ac:dyDescent="0.25">
      <c r="B3" t="s">
        <v>139</v>
      </c>
      <c r="C3" t="s">
        <v>4</v>
      </c>
      <c r="D3" t="s">
        <v>11</v>
      </c>
    </row>
    <row r="4" spans="1:13" x14ac:dyDescent="0.25">
      <c r="B4" t="s">
        <v>12</v>
      </c>
      <c r="C4">
        <v>11.03</v>
      </c>
    </row>
    <row r="6" spans="1:13" x14ac:dyDescent="0.25">
      <c r="A6" t="s">
        <v>13</v>
      </c>
      <c r="B6" t="s">
        <v>14</v>
      </c>
    </row>
    <row r="7" spans="1:13" x14ac:dyDescent="0.25">
      <c r="A7" t="s">
        <v>94</v>
      </c>
      <c r="B7" t="s">
        <v>140</v>
      </c>
      <c r="C7" t="s">
        <v>141</v>
      </c>
      <c r="D7" t="s">
        <v>94</v>
      </c>
      <c r="E7" t="s">
        <v>142</v>
      </c>
      <c r="F7" t="s">
        <v>170</v>
      </c>
    </row>
    <row r="8" spans="1:13" x14ac:dyDescent="0.25">
      <c r="A8" t="s">
        <v>15</v>
      </c>
      <c r="B8" t="s">
        <v>16</v>
      </c>
      <c r="C8" t="s">
        <v>93</v>
      </c>
      <c r="D8" t="s">
        <v>143</v>
      </c>
      <c r="E8" t="s">
        <v>93</v>
      </c>
      <c r="F8" t="s">
        <v>104</v>
      </c>
      <c r="G8" s="5" t="s">
        <v>144</v>
      </c>
      <c r="H8" t="s">
        <v>145</v>
      </c>
    </row>
    <row r="9" spans="1:13" x14ac:dyDescent="0.25">
      <c r="A9" t="s">
        <v>15</v>
      </c>
      <c r="B9" t="s">
        <v>17</v>
      </c>
      <c r="C9" t="s">
        <v>105</v>
      </c>
    </row>
    <row r="10" spans="1:13" x14ac:dyDescent="0.25">
      <c r="A10" t="s">
        <v>15</v>
      </c>
      <c r="B10" t="s">
        <v>146</v>
      </c>
      <c r="C10">
        <v>5.5800000000000002E-2</v>
      </c>
      <c r="D10" t="s">
        <v>18</v>
      </c>
      <c r="E10" t="s">
        <v>15</v>
      </c>
      <c r="F10" t="s">
        <v>147</v>
      </c>
      <c r="G10">
        <v>1</v>
      </c>
      <c r="H10" t="s">
        <v>19</v>
      </c>
    </row>
    <row r="11" spans="1:13" x14ac:dyDescent="0.25">
      <c r="A11" t="s">
        <v>20</v>
      </c>
      <c r="B11" t="s">
        <v>21</v>
      </c>
      <c r="C11">
        <v>0</v>
      </c>
      <c r="D11" t="s">
        <v>22</v>
      </c>
      <c r="E11" t="s">
        <v>148</v>
      </c>
      <c r="F11">
        <v>0</v>
      </c>
      <c r="G11" t="s">
        <v>23</v>
      </c>
    </row>
    <row r="12" spans="1:13" x14ac:dyDescent="0.25">
      <c r="A12" t="s">
        <v>13</v>
      </c>
      <c r="B12" t="s">
        <v>24</v>
      </c>
      <c r="C12" t="s">
        <v>25</v>
      </c>
      <c r="D12" t="s">
        <v>26</v>
      </c>
      <c r="E12" s="1" t="s">
        <v>149</v>
      </c>
      <c r="F12">
        <v>273</v>
      </c>
      <c r="G12" t="s">
        <v>27</v>
      </c>
    </row>
    <row r="13" spans="1:13" x14ac:dyDescent="0.25">
      <c r="A13" t="s">
        <v>150</v>
      </c>
      <c r="B13" t="s">
        <v>151</v>
      </c>
      <c r="C13" s="7" t="s">
        <v>152</v>
      </c>
      <c r="D13" t="s">
        <v>153</v>
      </c>
      <c r="E13" t="s">
        <v>154</v>
      </c>
      <c r="F13" t="s">
        <v>155</v>
      </c>
      <c r="G13" t="s">
        <v>152</v>
      </c>
      <c r="H13" t="s">
        <v>156</v>
      </c>
      <c r="I13" t="s">
        <v>155</v>
      </c>
      <c r="J13" t="s">
        <v>157</v>
      </c>
    </row>
    <row r="14" spans="1:13" x14ac:dyDescent="0.25">
      <c r="A14" t="s">
        <v>13</v>
      </c>
      <c r="B14" t="s">
        <v>21</v>
      </c>
      <c r="C14">
        <v>1449.3</v>
      </c>
      <c r="D14" t="s">
        <v>158</v>
      </c>
      <c r="E14" t="s">
        <v>159</v>
      </c>
      <c r="F14" t="s">
        <v>160</v>
      </c>
      <c r="G14" t="s">
        <v>161</v>
      </c>
      <c r="H14" s="3">
        <v>42626</v>
      </c>
      <c r="I14" s="4">
        <v>0.46592592592592591</v>
      </c>
      <c r="J14" t="s">
        <v>28</v>
      </c>
      <c r="K14" t="s">
        <v>162</v>
      </c>
      <c r="L14" t="s">
        <v>29</v>
      </c>
      <c r="M14" t="s">
        <v>163</v>
      </c>
    </row>
    <row r="15" spans="1:13" x14ac:dyDescent="0.25">
      <c r="A15" t="s">
        <v>164</v>
      </c>
      <c r="B15" t="s">
        <v>16</v>
      </c>
      <c r="C15">
        <v>0</v>
      </c>
      <c r="H15" s="3"/>
      <c r="I15" s="4"/>
    </row>
    <row r="16" spans="1:13" x14ac:dyDescent="0.25">
      <c r="B16" t="s">
        <v>6</v>
      </c>
      <c r="C16" t="s">
        <v>9</v>
      </c>
      <c r="D16" t="s">
        <v>95</v>
      </c>
    </row>
    <row r="17" spans="1:12" x14ac:dyDescent="0.25">
      <c r="A17" t="s">
        <v>30</v>
      </c>
      <c r="B17" t="s">
        <v>25</v>
      </c>
      <c r="C17" t="s">
        <v>31</v>
      </c>
      <c r="D17" t="s">
        <v>32</v>
      </c>
    </row>
    <row r="19" spans="1:12" x14ac:dyDescent="0.25">
      <c r="B19" t="s">
        <v>33</v>
      </c>
      <c r="C19" t="s">
        <v>34</v>
      </c>
      <c r="D19">
        <v>28.013000000000002</v>
      </c>
      <c r="E19" t="s">
        <v>35</v>
      </c>
      <c r="F19" t="s">
        <v>36</v>
      </c>
      <c r="G19">
        <v>16.2</v>
      </c>
      <c r="H19" t="s">
        <v>37</v>
      </c>
      <c r="I19" t="s">
        <v>38</v>
      </c>
      <c r="J19" t="s">
        <v>39</v>
      </c>
      <c r="K19">
        <v>0.80800000000000005</v>
      </c>
      <c r="L19" t="s">
        <v>40</v>
      </c>
    </row>
    <row r="22" spans="1:12" x14ac:dyDescent="0.25">
      <c r="B22" t="s">
        <v>68</v>
      </c>
      <c r="C22" t="s">
        <v>69</v>
      </c>
      <c r="D22" t="s">
        <v>1</v>
      </c>
      <c r="E22" t="s">
        <v>51</v>
      </c>
    </row>
    <row r="23" spans="1:12" x14ac:dyDescent="0.25">
      <c r="B23" t="s">
        <v>68</v>
      </c>
      <c r="C23" t="s">
        <v>69</v>
      </c>
      <c r="D23" t="s">
        <v>1</v>
      </c>
      <c r="F23" s="1"/>
    </row>
    <row r="25" spans="1:12" x14ac:dyDescent="0.25">
      <c r="B25" t="s">
        <v>68</v>
      </c>
      <c r="C25" t="s">
        <v>70</v>
      </c>
      <c r="D25" t="s">
        <v>43</v>
      </c>
      <c r="E25" t="s">
        <v>53</v>
      </c>
      <c r="F25" s="1">
        <v>0.73980000000000001</v>
      </c>
      <c r="G25" t="s">
        <v>3</v>
      </c>
      <c r="H25" t="s">
        <v>10</v>
      </c>
    </row>
    <row r="26" spans="1:12" x14ac:dyDescent="0.25">
      <c r="B26" s="1" t="s">
        <v>71</v>
      </c>
      <c r="C26" s="1" t="s">
        <v>72</v>
      </c>
      <c r="D26" t="s">
        <v>73</v>
      </c>
      <c r="E26">
        <v>132.69999999999999</v>
      </c>
      <c r="F26" s="1" t="s">
        <v>74</v>
      </c>
      <c r="G26" t="s">
        <v>75</v>
      </c>
    </row>
    <row r="27" spans="1:12" x14ac:dyDescent="0.25">
      <c r="B27" s="1" t="s">
        <v>76</v>
      </c>
      <c r="C27" s="1" t="s">
        <v>50</v>
      </c>
      <c r="D27" t="s">
        <v>53</v>
      </c>
      <c r="E27">
        <v>0.98531999999999997</v>
      </c>
    </row>
    <row r="28" spans="1:12" x14ac:dyDescent="0.25">
      <c r="B28" s="1"/>
      <c r="C28" s="1"/>
    </row>
    <row r="29" spans="1:12" x14ac:dyDescent="0.25">
      <c r="B29" s="1"/>
      <c r="C29" s="1"/>
    </row>
    <row r="30" spans="1:12" x14ac:dyDescent="0.25">
      <c r="B30" s="1"/>
      <c r="C30" s="1"/>
    </row>
    <row r="31" spans="1:12" x14ac:dyDescent="0.25">
      <c r="B31" s="1"/>
      <c r="C3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4"/>
  <sheetViews>
    <sheetView zoomScale="70" zoomScaleNormal="70" zoomScaleSheetLayoutView="50" workbookViewId="0">
      <selection activeCell="J44" sqref="J44"/>
    </sheetView>
  </sheetViews>
  <sheetFormatPr defaultRowHeight="13.2" x14ac:dyDescent="0.25"/>
  <sheetData>
    <row r="1" spans="1:8" x14ac:dyDescent="0.25">
      <c r="A1" t="s">
        <v>82</v>
      </c>
      <c r="B1" t="s">
        <v>82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</row>
    <row r="2" spans="1:8" x14ac:dyDescent="0.25">
      <c r="A2" t="s">
        <v>60</v>
      </c>
      <c r="B2" t="s">
        <v>60</v>
      </c>
    </row>
    <row r="3" spans="1:8" x14ac:dyDescent="0.25">
      <c r="A3" t="s">
        <v>74</v>
      </c>
      <c r="B3" t="s">
        <v>89</v>
      </c>
      <c r="C3" t="s">
        <v>3</v>
      </c>
      <c r="D3" t="s">
        <v>61</v>
      </c>
      <c r="E3" t="s">
        <v>90</v>
      </c>
      <c r="F3" t="s">
        <v>91</v>
      </c>
      <c r="G3" t="s">
        <v>3</v>
      </c>
      <c r="H3" t="s">
        <v>3</v>
      </c>
    </row>
    <row r="5" spans="1:8" x14ac:dyDescent="0.25">
      <c r="A5">
        <f>B5</f>
        <v>1.4211</v>
      </c>
      <c r="B5">
        <f>'Desorption data'!B27</f>
        <v>1.4211</v>
      </c>
      <c r="C5">
        <f>'Desorption data'!C27</f>
        <v>1.4685999999999999E-2</v>
      </c>
      <c r="D5">
        <f>'Desorption data'!D27</f>
        <v>41.335999999999999</v>
      </c>
      <c r="E5">
        <f>'Desorption data'!E27</f>
        <v>5.6419999999999998E-2</v>
      </c>
      <c r="F5">
        <f>'Desorption data'!F27</f>
        <v>158.81</v>
      </c>
      <c r="G5">
        <f>'Desorption data'!G27</f>
        <v>0.18410000000000001</v>
      </c>
      <c r="H5">
        <f>'Desorption data'!H27</f>
        <v>518.20000000000005</v>
      </c>
    </row>
    <row r="6" spans="1:8" x14ac:dyDescent="0.25">
      <c r="A6">
        <f t="shared" ref="A6:A43" si="0">B6</f>
        <v>1.7987</v>
      </c>
      <c r="B6">
        <f>'Desorption data'!B28</f>
        <v>1.7987</v>
      </c>
      <c r="C6">
        <f>'Desorption data'!C28</f>
        <v>3.0886E-2</v>
      </c>
      <c r="D6">
        <f>'Desorption data'!D28</f>
        <v>77.361999999999995</v>
      </c>
      <c r="E6">
        <f>'Desorption data'!E28</f>
        <v>3.2728E-2</v>
      </c>
      <c r="F6">
        <f>'Desorption data'!F28</f>
        <v>72.78</v>
      </c>
      <c r="G6">
        <f>'Desorption data'!G28</f>
        <v>0.13469</v>
      </c>
      <c r="H6">
        <f>'Desorption data'!H28</f>
        <v>299.52999999999997</v>
      </c>
    </row>
    <row r="7" spans="1:8" x14ac:dyDescent="0.25">
      <c r="A7">
        <f t="shared" si="0"/>
        <v>2.3087</v>
      </c>
      <c r="B7">
        <f>'Desorption data'!B29</f>
        <v>2.3087</v>
      </c>
      <c r="C7">
        <f>'Desorption data'!C29</f>
        <v>4.3566000000000001E-2</v>
      </c>
      <c r="D7">
        <f>'Desorption data'!D29</f>
        <v>99.331000000000003</v>
      </c>
      <c r="E7">
        <f>'Desorption data'!E29</f>
        <v>2.4153000000000001E-2</v>
      </c>
      <c r="F7">
        <f>'Desorption data'!F29</f>
        <v>41.847000000000001</v>
      </c>
      <c r="G7">
        <f>'Desorption data'!G29</f>
        <v>0.12784999999999999</v>
      </c>
      <c r="H7">
        <f>'Desorption data'!H29</f>
        <v>221.5</v>
      </c>
    </row>
    <row r="8" spans="1:8" x14ac:dyDescent="0.25">
      <c r="A8">
        <f t="shared" si="0"/>
        <v>2.8980000000000001</v>
      </c>
      <c r="B8">
        <f>'Desorption data'!B30</f>
        <v>2.8980000000000001</v>
      </c>
      <c r="C8">
        <f>'Desorption data'!C30</f>
        <v>5.8873000000000002E-2</v>
      </c>
      <c r="D8">
        <f>'Desorption data'!D30</f>
        <v>120.46</v>
      </c>
      <c r="E8">
        <f>'Desorption data'!E30</f>
        <v>2.342E-2</v>
      </c>
      <c r="F8">
        <f>'Desorption data'!F30</f>
        <v>32.326000000000001</v>
      </c>
      <c r="G8">
        <f>'Desorption data'!G30</f>
        <v>0.15562000000000001</v>
      </c>
      <c r="H8">
        <f>'Desorption data'!H30</f>
        <v>214.79</v>
      </c>
    </row>
    <row r="9" spans="1:8" x14ac:dyDescent="0.25">
      <c r="A9">
        <f t="shared" si="0"/>
        <v>3.3003999999999998</v>
      </c>
      <c r="B9">
        <f>'Desorption data'!B31</f>
        <v>3.3003999999999998</v>
      </c>
      <c r="C9">
        <f>'Desorption data'!C31</f>
        <v>6.3280000000000003E-2</v>
      </c>
      <c r="D9">
        <f>'Desorption data'!D31</f>
        <v>125.8</v>
      </c>
      <c r="E9">
        <f>'Desorption data'!E31</f>
        <v>2.9144E-2</v>
      </c>
      <c r="F9">
        <f>'Desorption data'!F31</f>
        <v>35.322000000000003</v>
      </c>
      <c r="G9">
        <f>'Desorption data'!G31</f>
        <v>0.22144</v>
      </c>
      <c r="H9">
        <f>'Desorption data'!H31</f>
        <v>268.38</v>
      </c>
    </row>
    <row r="10" spans="1:8" x14ac:dyDescent="0.25">
      <c r="A10">
        <f t="shared" si="0"/>
        <v>3.4559000000000002</v>
      </c>
      <c r="B10">
        <f>'Desorption data'!B32</f>
        <v>3.4559000000000002</v>
      </c>
      <c r="C10">
        <f>'Desorption data'!C32</f>
        <v>7.8007999999999994E-2</v>
      </c>
      <c r="D10">
        <f>'Desorption data'!D32</f>
        <v>142.85</v>
      </c>
      <c r="E10">
        <f>'Desorption data'!E32</f>
        <v>9.2127000000000001E-2</v>
      </c>
      <c r="F10">
        <f>'Desorption data'!F32</f>
        <v>106.63</v>
      </c>
      <c r="G10">
        <f>'Desorption data'!G32</f>
        <v>0.73297000000000001</v>
      </c>
      <c r="H10">
        <f>'Desorption data'!H32</f>
        <v>848.37</v>
      </c>
    </row>
    <row r="11" spans="1:8" x14ac:dyDescent="0.25">
      <c r="A11">
        <f t="shared" si="0"/>
        <v>3.6162000000000001</v>
      </c>
      <c r="B11">
        <f>'Desorption data'!B33</f>
        <v>3.6162000000000001</v>
      </c>
      <c r="C11">
        <f>'Desorption data'!C33</f>
        <v>9.6068000000000001E-2</v>
      </c>
      <c r="D11">
        <f>'Desorption data'!D33</f>
        <v>162.82</v>
      </c>
      <c r="E11">
        <f>'Desorption data'!E33</f>
        <v>0.11248</v>
      </c>
      <c r="F11">
        <f>'Desorption data'!F33</f>
        <v>124.42</v>
      </c>
      <c r="G11">
        <f>'Desorption data'!G33</f>
        <v>0.93642999999999998</v>
      </c>
      <c r="H11">
        <f>'Desorption data'!H33</f>
        <v>1035.8</v>
      </c>
    </row>
    <row r="12" spans="1:8" x14ac:dyDescent="0.25">
      <c r="A12">
        <f t="shared" si="0"/>
        <v>3.7730999999999999</v>
      </c>
      <c r="B12">
        <f>'Desorption data'!B34</f>
        <v>3.7730999999999999</v>
      </c>
      <c r="C12">
        <f>'Desorption data'!C34</f>
        <v>0.11332</v>
      </c>
      <c r="D12">
        <f>'Desorption data'!D34</f>
        <v>181.12</v>
      </c>
      <c r="E12">
        <f>'Desorption data'!E34</f>
        <v>0.11260000000000001</v>
      </c>
      <c r="F12">
        <f>'Desorption data'!F34</f>
        <v>119.37</v>
      </c>
      <c r="G12">
        <f>'Desorption data'!G34</f>
        <v>0.97809999999999997</v>
      </c>
      <c r="H12">
        <f>'Desorption data'!H34</f>
        <v>1036.9000000000001</v>
      </c>
    </row>
    <row r="13" spans="1:8" x14ac:dyDescent="0.25">
      <c r="A13">
        <f t="shared" si="0"/>
        <v>3.9567000000000001</v>
      </c>
      <c r="B13">
        <f>'Desorption data'!B35</f>
        <v>3.9567000000000001</v>
      </c>
      <c r="C13">
        <f>'Desorption data'!C35</f>
        <v>0.14593999999999999</v>
      </c>
      <c r="D13">
        <f>'Desorption data'!D35</f>
        <v>214.09</v>
      </c>
      <c r="E13">
        <f>'Desorption data'!E35</f>
        <v>0.15240000000000001</v>
      </c>
      <c r="F13">
        <f>'Desorption data'!F35</f>
        <v>154.07</v>
      </c>
      <c r="G13">
        <f>'Desorption data'!G35</f>
        <v>1.3882000000000001</v>
      </c>
      <c r="H13">
        <f>'Desorption data'!H35</f>
        <v>1403.4</v>
      </c>
    </row>
    <row r="14" spans="1:8" x14ac:dyDescent="0.25">
      <c r="A14">
        <f t="shared" si="0"/>
        <v>4.1223999999999998</v>
      </c>
      <c r="B14">
        <f>'Desorption data'!B36</f>
        <v>4.1223999999999998</v>
      </c>
      <c r="C14">
        <f>'Desorption data'!C36</f>
        <v>0.16688</v>
      </c>
      <c r="D14">
        <f>'Desorption data'!D36</f>
        <v>234.41</v>
      </c>
      <c r="E14">
        <f>'Desorption data'!E36</f>
        <v>0.17838000000000001</v>
      </c>
      <c r="F14">
        <f>'Desorption data'!F36</f>
        <v>173.09</v>
      </c>
      <c r="G14">
        <f>'Desorption data'!G36</f>
        <v>1.6931</v>
      </c>
      <c r="H14">
        <f>'Desorption data'!H36</f>
        <v>1642.9</v>
      </c>
    </row>
    <row r="15" spans="1:8" x14ac:dyDescent="0.25">
      <c r="A15">
        <f t="shared" si="0"/>
        <v>4.2182000000000004</v>
      </c>
      <c r="B15">
        <f>'Desorption data'!B37</f>
        <v>4.2182000000000004</v>
      </c>
      <c r="C15">
        <f>'Desorption data'!C37</f>
        <v>0.18453</v>
      </c>
      <c r="D15">
        <f>'Desorption data'!D37</f>
        <v>251.15</v>
      </c>
      <c r="E15">
        <f>'Desorption data'!E37</f>
        <v>0.23771</v>
      </c>
      <c r="F15">
        <f>'Desorption data'!F37</f>
        <v>225.41</v>
      </c>
      <c r="G15">
        <f>'Desorption data'!G37</f>
        <v>2.3088000000000002</v>
      </c>
      <c r="H15">
        <f>'Desorption data'!H37</f>
        <v>2189.3000000000002</v>
      </c>
    </row>
    <row r="16" spans="1:8" x14ac:dyDescent="0.25">
      <c r="A16">
        <f t="shared" si="0"/>
        <v>4.3296999999999999</v>
      </c>
      <c r="B16">
        <f>'Desorption data'!B38</f>
        <v>4.3296999999999999</v>
      </c>
      <c r="C16">
        <f>'Desorption data'!C38</f>
        <v>0.22234999999999999</v>
      </c>
      <c r="D16">
        <f>'Desorption data'!D38</f>
        <v>286.08</v>
      </c>
      <c r="E16">
        <f>'Desorption data'!E38</f>
        <v>0.25436999999999999</v>
      </c>
      <c r="F16">
        <f>'Desorption data'!F38</f>
        <v>235</v>
      </c>
      <c r="G16">
        <f>'Desorption data'!G38</f>
        <v>2.5356999999999998</v>
      </c>
      <c r="H16">
        <f>'Desorption data'!H38</f>
        <v>2342.6</v>
      </c>
    </row>
    <row r="17" spans="1:8" x14ac:dyDescent="0.25">
      <c r="A17">
        <f t="shared" si="0"/>
        <v>4.4465000000000003</v>
      </c>
      <c r="B17">
        <f>'Desorption data'!B39</f>
        <v>4.4465000000000003</v>
      </c>
      <c r="C17">
        <f>'Desorption data'!C39</f>
        <v>0.24673</v>
      </c>
      <c r="D17">
        <f>'Desorption data'!D39</f>
        <v>308.02</v>
      </c>
      <c r="E17">
        <f>'Desorption data'!E39</f>
        <v>0.28699999999999998</v>
      </c>
      <c r="F17">
        <f>'Desorption data'!F39</f>
        <v>258.18</v>
      </c>
      <c r="G17">
        <f>'Desorption data'!G39</f>
        <v>2.9382999999999999</v>
      </c>
      <c r="H17">
        <f>'Desorption data'!H39</f>
        <v>2643.3</v>
      </c>
    </row>
    <row r="18" spans="1:8" x14ac:dyDescent="0.25">
      <c r="A18">
        <f t="shared" si="0"/>
        <v>4.5575000000000001</v>
      </c>
      <c r="B18">
        <f>'Desorption data'!B40</f>
        <v>4.5575000000000001</v>
      </c>
      <c r="C18">
        <f>'Desorption data'!C40</f>
        <v>0.28882000000000002</v>
      </c>
      <c r="D18">
        <f>'Desorption data'!D40</f>
        <v>344.96</v>
      </c>
      <c r="E18">
        <f>'Desorption data'!E40</f>
        <v>0.30703000000000003</v>
      </c>
      <c r="F18">
        <f>'Desorption data'!F40</f>
        <v>269.48</v>
      </c>
      <c r="G18">
        <f>'Desorption data'!G40</f>
        <v>3.2218</v>
      </c>
      <c r="H18">
        <f>'Desorption data'!H40</f>
        <v>2827.7</v>
      </c>
    </row>
    <row r="19" spans="1:8" x14ac:dyDescent="0.25">
      <c r="A19">
        <f t="shared" si="0"/>
        <v>4.6691000000000003</v>
      </c>
      <c r="B19">
        <f>'Desorption data'!B41</f>
        <v>4.6691000000000003</v>
      </c>
      <c r="C19">
        <f>'Desorption data'!C41</f>
        <v>0.31785999999999998</v>
      </c>
      <c r="D19">
        <f>'Desorption data'!D41</f>
        <v>369.84</v>
      </c>
      <c r="E19">
        <f>'Desorption data'!E41</f>
        <v>0.33724999999999999</v>
      </c>
      <c r="F19">
        <f>'Desorption data'!F41</f>
        <v>288.92</v>
      </c>
      <c r="G19">
        <f>'Desorption data'!G41</f>
        <v>3.6255999999999999</v>
      </c>
      <c r="H19">
        <f>'Desorption data'!H41</f>
        <v>3106.1</v>
      </c>
    </row>
    <row r="20" spans="1:8" x14ac:dyDescent="0.25">
      <c r="A20">
        <f t="shared" si="0"/>
        <v>4.7839999999999998</v>
      </c>
      <c r="B20">
        <f>'Desorption data'!B42</f>
        <v>4.7839999999999998</v>
      </c>
      <c r="C20">
        <f>'Desorption data'!C42</f>
        <v>0.37075000000000002</v>
      </c>
      <c r="D20">
        <f>'Desorption data'!D42</f>
        <v>414.06</v>
      </c>
      <c r="E20">
        <f>'Desorption data'!E42</f>
        <v>0.36799999999999999</v>
      </c>
      <c r="F20">
        <f>'Desorption data'!F42</f>
        <v>307.69</v>
      </c>
      <c r="G20">
        <f>'Desorption data'!G42</f>
        <v>4.0533999999999999</v>
      </c>
      <c r="H20">
        <f>'Desorption data'!H42</f>
        <v>3389.1</v>
      </c>
    </row>
    <row r="21" spans="1:8" x14ac:dyDescent="0.25">
      <c r="A21">
        <f t="shared" si="0"/>
        <v>4.9283999999999999</v>
      </c>
      <c r="B21">
        <f>'Desorption data'!B43</f>
        <v>4.9283999999999999</v>
      </c>
      <c r="C21">
        <f>'Desorption data'!C43</f>
        <v>0.42415000000000003</v>
      </c>
      <c r="D21">
        <f>'Desorption data'!D43</f>
        <v>457.4</v>
      </c>
      <c r="E21">
        <f>'Desorption data'!E43</f>
        <v>0.36835000000000001</v>
      </c>
      <c r="F21">
        <f>'Desorption data'!F43</f>
        <v>298.95999999999998</v>
      </c>
      <c r="G21">
        <f>'Desorption data'!G43</f>
        <v>4.1797000000000004</v>
      </c>
      <c r="H21">
        <f>'Desorption data'!H43</f>
        <v>3392.4</v>
      </c>
    </row>
    <row r="22" spans="1:8" x14ac:dyDescent="0.25">
      <c r="A22">
        <f t="shared" si="0"/>
        <v>5.0617000000000001</v>
      </c>
      <c r="B22">
        <f>'Desorption data'!B44</f>
        <v>5.0617000000000001</v>
      </c>
      <c r="C22">
        <f>'Desorption data'!C44</f>
        <v>0.46864</v>
      </c>
      <c r="D22">
        <f>'Desorption data'!D44</f>
        <v>492.56</v>
      </c>
      <c r="E22">
        <f>'Desorption data'!E44</f>
        <v>0.36580000000000001</v>
      </c>
      <c r="F22">
        <f>'Desorption data'!F44</f>
        <v>289.07</v>
      </c>
      <c r="G22">
        <f>'Desorption data'!G44</f>
        <v>4.2630999999999997</v>
      </c>
      <c r="H22">
        <f>'Desorption data'!H44</f>
        <v>3369</v>
      </c>
    </row>
    <row r="23" spans="1:8" x14ac:dyDescent="0.25">
      <c r="A23">
        <f t="shared" si="0"/>
        <v>5.2023999999999999</v>
      </c>
      <c r="B23">
        <f>'Desorption data'!B45</f>
        <v>5.2023999999999999</v>
      </c>
      <c r="C23">
        <f>'Desorption data'!C45</f>
        <v>0.52281</v>
      </c>
      <c r="D23">
        <f>'Desorption data'!D45</f>
        <v>534.21</v>
      </c>
      <c r="E23">
        <f>'Desorption data'!E45</f>
        <v>0.33895999999999998</v>
      </c>
      <c r="F23">
        <f>'Desorption data'!F45</f>
        <v>260.62</v>
      </c>
      <c r="G23">
        <f>'Desorption data'!G45</f>
        <v>4.0601000000000003</v>
      </c>
      <c r="H23">
        <f>'Desorption data'!H45</f>
        <v>3121.7</v>
      </c>
    </row>
    <row r="24" spans="1:8" x14ac:dyDescent="0.25">
      <c r="A24">
        <f t="shared" si="0"/>
        <v>5.3411999999999997</v>
      </c>
      <c r="B24">
        <f>'Desorption data'!B46</f>
        <v>5.3411999999999997</v>
      </c>
      <c r="C24">
        <f>'Desorption data'!C46</f>
        <v>0.55496000000000001</v>
      </c>
      <c r="D24">
        <f>'Desorption data'!D46</f>
        <v>558.28</v>
      </c>
      <c r="E24">
        <f>'Desorption data'!E46</f>
        <v>0.27278999999999998</v>
      </c>
      <c r="F24">
        <f>'Desorption data'!F46</f>
        <v>204.29</v>
      </c>
      <c r="G24">
        <f>'Desorption data'!G46</f>
        <v>3.3546999999999998</v>
      </c>
      <c r="H24">
        <f>'Desorption data'!H46</f>
        <v>2512.3000000000002</v>
      </c>
    </row>
    <row r="25" spans="1:8" x14ac:dyDescent="0.25">
      <c r="A25">
        <f t="shared" si="0"/>
        <v>5.4893000000000001</v>
      </c>
      <c r="B25">
        <f>'Desorption data'!B47</f>
        <v>5.4893000000000001</v>
      </c>
      <c r="C25">
        <f>'Desorption data'!C47</f>
        <v>0.59906999999999999</v>
      </c>
      <c r="D25">
        <f>'Desorption data'!D47</f>
        <v>590.42999999999995</v>
      </c>
      <c r="E25">
        <f>'Desorption data'!E47</f>
        <v>0.24745</v>
      </c>
      <c r="F25">
        <f>'Desorption data'!F47</f>
        <v>180.31</v>
      </c>
      <c r="G25">
        <f>'Desorption data'!G47</f>
        <v>3.1273</v>
      </c>
      <c r="H25">
        <f>'Desorption data'!H47</f>
        <v>2278.9</v>
      </c>
    </row>
    <row r="26" spans="1:8" x14ac:dyDescent="0.25">
      <c r="A26">
        <f t="shared" si="0"/>
        <v>5.6675000000000004</v>
      </c>
      <c r="B26">
        <f>'Desorption data'!B48</f>
        <v>5.6675000000000004</v>
      </c>
      <c r="C26">
        <f>'Desorption data'!C48</f>
        <v>0.62997999999999998</v>
      </c>
      <c r="D26">
        <f>'Desorption data'!D48</f>
        <v>612.24</v>
      </c>
      <c r="E26">
        <f>'Desorption data'!E48</f>
        <v>0.17352999999999999</v>
      </c>
      <c r="F26">
        <f>'Desorption data'!F48</f>
        <v>122.48</v>
      </c>
      <c r="G26">
        <f>'Desorption data'!G48</f>
        <v>2.2644000000000002</v>
      </c>
      <c r="H26">
        <f>'Desorption data'!H48</f>
        <v>1598.1</v>
      </c>
    </row>
    <row r="27" spans="1:8" x14ac:dyDescent="0.25">
      <c r="A27">
        <f t="shared" si="0"/>
        <v>5.8395999999999999</v>
      </c>
      <c r="B27">
        <f>'Desorption data'!B49</f>
        <v>5.8395999999999999</v>
      </c>
      <c r="C27">
        <f>'Desorption data'!C49</f>
        <v>0.65303999999999995</v>
      </c>
      <c r="D27">
        <f>'Desorption data'!D49</f>
        <v>628.04</v>
      </c>
      <c r="E27">
        <f>'Desorption data'!E49</f>
        <v>0.13879</v>
      </c>
      <c r="F27">
        <f>'Desorption data'!F49</f>
        <v>95.067999999999998</v>
      </c>
      <c r="G27">
        <f>'Desorption data'!G49</f>
        <v>1.8661000000000001</v>
      </c>
      <c r="H27">
        <f>'Desorption data'!H49</f>
        <v>1278.2</v>
      </c>
    </row>
    <row r="28" spans="1:8" x14ac:dyDescent="0.25">
      <c r="A28">
        <f t="shared" si="0"/>
        <v>5.9889000000000001</v>
      </c>
      <c r="B28">
        <f>'Desorption data'!B50</f>
        <v>5.9889000000000001</v>
      </c>
      <c r="C28">
        <f>'Desorption data'!C50</f>
        <v>0.66652</v>
      </c>
      <c r="D28">
        <f>'Desorption data'!D50</f>
        <v>637.04</v>
      </c>
      <c r="E28">
        <f>'Desorption data'!E50</f>
        <v>0.10178</v>
      </c>
      <c r="F28">
        <f>'Desorption data'!F50</f>
        <v>67.978999999999999</v>
      </c>
      <c r="G28">
        <f>'Desorption data'!G50</f>
        <v>1.4035</v>
      </c>
      <c r="H28">
        <f>'Desorption data'!H50</f>
        <v>937.38</v>
      </c>
    </row>
    <row r="29" spans="1:8" x14ac:dyDescent="0.25">
      <c r="A29">
        <f t="shared" si="0"/>
        <v>6.18</v>
      </c>
      <c r="B29">
        <f>'Desorption data'!B51</f>
        <v>6.18</v>
      </c>
      <c r="C29">
        <f>'Desorption data'!C51</f>
        <v>0.68049000000000004</v>
      </c>
      <c r="D29">
        <f>'Desorption data'!D51</f>
        <v>646.08000000000004</v>
      </c>
      <c r="E29">
        <f>'Desorption data'!E51</f>
        <v>5.5948999999999999E-2</v>
      </c>
      <c r="F29">
        <f>'Desorption data'!F51</f>
        <v>36.213000000000001</v>
      </c>
      <c r="G29">
        <f>'Desorption data'!G51</f>
        <v>0.79603999999999997</v>
      </c>
      <c r="H29">
        <f>'Desorption data'!H51</f>
        <v>515.24</v>
      </c>
    </row>
    <row r="30" spans="1:8" x14ac:dyDescent="0.25">
      <c r="A30">
        <f t="shared" si="0"/>
        <v>6.3973000000000004</v>
      </c>
      <c r="B30">
        <f>'Desorption data'!B52</f>
        <v>6.3973000000000004</v>
      </c>
      <c r="C30">
        <f>'Desorption data'!C52</f>
        <v>0.68718999999999997</v>
      </c>
      <c r="D30">
        <f>'Desorption data'!D52</f>
        <v>650.27</v>
      </c>
      <c r="E30">
        <f>'Desorption data'!E52</f>
        <v>3.6222999999999998E-2</v>
      </c>
      <c r="F30">
        <f>'Desorption data'!F52</f>
        <v>22.649000000000001</v>
      </c>
      <c r="G30">
        <f>'Desorption data'!G52</f>
        <v>0.53354000000000001</v>
      </c>
      <c r="H30">
        <f>'Desorption data'!H52</f>
        <v>333.6</v>
      </c>
    </row>
    <row r="31" spans="1:8" x14ac:dyDescent="0.25">
      <c r="A31">
        <f t="shared" si="0"/>
        <v>6.6029999999999998</v>
      </c>
      <c r="B31">
        <f>'Desorption data'!B53</f>
        <v>6.6029999999999998</v>
      </c>
      <c r="C31">
        <f>'Desorption data'!C53</f>
        <v>0.69152000000000002</v>
      </c>
      <c r="D31">
        <f>'Desorption data'!D53</f>
        <v>652.9</v>
      </c>
      <c r="E31">
        <f>'Desorption data'!E53</f>
        <v>1.9146E-2</v>
      </c>
      <c r="F31">
        <f>'Desorption data'!F53</f>
        <v>11.599</v>
      </c>
      <c r="G31">
        <f>'Desorption data'!G53</f>
        <v>0.29107</v>
      </c>
      <c r="H31">
        <f>'Desorption data'!H53</f>
        <v>176.33</v>
      </c>
    </row>
    <row r="32" spans="1:8" x14ac:dyDescent="0.25">
      <c r="A32">
        <f t="shared" si="0"/>
        <v>6.8122999999999996</v>
      </c>
      <c r="B32">
        <f>'Desorption data'!B54</f>
        <v>6.8122999999999996</v>
      </c>
      <c r="C32">
        <f>'Desorption data'!C54</f>
        <v>0.69501000000000002</v>
      </c>
      <c r="D32">
        <f>'Desorption data'!D54</f>
        <v>654.95000000000005</v>
      </c>
      <c r="E32">
        <f>'Desorption data'!E54</f>
        <v>1.8148000000000001E-2</v>
      </c>
      <c r="F32">
        <f>'Desorption data'!F54</f>
        <v>10.656000000000001</v>
      </c>
      <c r="G32">
        <f>'Desorption data'!G54</f>
        <v>0.28465000000000001</v>
      </c>
      <c r="H32">
        <f>'Desorption data'!H54</f>
        <v>167.14</v>
      </c>
    </row>
    <row r="33" spans="1:8" x14ac:dyDescent="0.25">
      <c r="A33">
        <f t="shared" si="0"/>
        <v>7.0129999999999999</v>
      </c>
      <c r="B33">
        <f>'Desorption data'!B55</f>
        <v>7.0129999999999999</v>
      </c>
      <c r="C33">
        <f>'Desorption data'!C55</f>
        <v>0.69682999999999995</v>
      </c>
      <c r="D33">
        <f>'Desorption data'!D55</f>
        <v>655.99</v>
      </c>
      <c r="E33">
        <f>'Desorption data'!E55</f>
        <v>8.6932999999999993E-3</v>
      </c>
      <c r="F33">
        <f>'Desorption data'!F55</f>
        <v>4.9584000000000001</v>
      </c>
      <c r="G33">
        <f>'Desorption data'!G55</f>
        <v>0.14036999999999999</v>
      </c>
      <c r="H33">
        <f>'Desorption data'!H55</f>
        <v>80.063000000000002</v>
      </c>
    </row>
    <row r="34" spans="1:8" x14ac:dyDescent="0.25">
      <c r="A34">
        <f t="shared" si="0"/>
        <v>7.5054999999999996</v>
      </c>
      <c r="B34">
        <f>'Desorption data'!B56</f>
        <v>7.5054999999999996</v>
      </c>
      <c r="C34">
        <f>'Desorption data'!C56</f>
        <v>0.70526999999999995</v>
      </c>
      <c r="D34">
        <f>'Desorption data'!D56</f>
        <v>660.48</v>
      </c>
      <c r="E34">
        <f>'Desorption data'!E56</f>
        <v>1.0878000000000001E-2</v>
      </c>
      <c r="F34">
        <f>'Desorption data'!F56</f>
        <v>5.7976000000000001</v>
      </c>
      <c r="G34">
        <f>'Desorption data'!G56</f>
        <v>0.18783</v>
      </c>
      <c r="H34">
        <f>'Desorption data'!H56</f>
        <v>100.1</v>
      </c>
    </row>
    <row r="35" spans="1:8" x14ac:dyDescent="0.25">
      <c r="A35">
        <f t="shared" si="0"/>
        <v>8.3661999999999992</v>
      </c>
      <c r="B35">
        <f>'Desorption data'!B57</f>
        <v>8.3661999999999992</v>
      </c>
      <c r="C35">
        <f>'Desorption data'!C57</f>
        <v>0.71040000000000003</v>
      </c>
      <c r="D35">
        <f>'Desorption data'!D57</f>
        <v>662.93</v>
      </c>
      <c r="E35">
        <f>'Desorption data'!E57</f>
        <v>5.4196000000000001E-3</v>
      </c>
      <c r="F35">
        <f>'Desorption data'!F57</f>
        <v>2.5912000000000002</v>
      </c>
      <c r="G35">
        <f>'Desorption data'!G57</f>
        <v>0.10428999999999999</v>
      </c>
      <c r="H35">
        <f>'Desorption data'!H57</f>
        <v>49.863</v>
      </c>
    </row>
    <row r="36" spans="1:8" x14ac:dyDescent="0.25">
      <c r="A36">
        <f t="shared" si="0"/>
        <v>9.4359999999999999</v>
      </c>
      <c r="B36">
        <f>'Desorption data'!B58</f>
        <v>9.4359999999999999</v>
      </c>
      <c r="C36">
        <f>'Desorption data'!C58</f>
        <v>0.71416000000000002</v>
      </c>
      <c r="D36">
        <f>'Desorption data'!D58</f>
        <v>664.53</v>
      </c>
      <c r="E36">
        <f>'Desorption data'!E58</f>
        <v>3.1556000000000002E-3</v>
      </c>
      <c r="F36">
        <f>'Desorption data'!F58</f>
        <v>1.3376999999999999</v>
      </c>
      <c r="G36">
        <f>'Desorption data'!G58</f>
        <v>6.8472000000000005E-2</v>
      </c>
      <c r="H36">
        <f>'Desorption data'!H58</f>
        <v>29.026</v>
      </c>
    </row>
    <row r="37" spans="1:8" x14ac:dyDescent="0.25">
      <c r="A37">
        <f t="shared" si="0"/>
        <v>15.4979</v>
      </c>
      <c r="B37">
        <f>'Desorption data'!B59</f>
        <v>15.4979</v>
      </c>
      <c r="C37">
        <f>'Desorption data'!C59</f>
        <v>0.73028999999999999</v>
      </c>
      <c r="D37">
        <f>'Desorption data'!D59</f>
        <v>668.69</v>
      </c>
      <c r="E37">
        <f>'Desorption data'!E59</f>
        <v>1.4751E-3</v>
      </c>
      <c r="F37">
        <f>'Desorption data'!F59</f>
        <v>0.38070999999999999</v>
      </c>
      <c r="G37">
        <f>'Desorption data'!G59</f>
        <v>5.0379E-2</v>
      </c>
      <c r="H37">
        <f>'Desorption data'!H59</f>
        <v>13.003</v>
      </c>
    </row>
    <row r="38" spans="1:8" x14ac:dyDescent="0.25">
      <c r="A38">
        <f t="shared" si="0"/>
        <v>27.430700000000002</v>
      </c>
      <c r="B38">
        <f>'Desorption data'!B60</f>
        <v>27.430700000000002</v>
      </c>
      <c r="C38">
        <f>'Desorption data'!C60</f>
        <v>0.73443999999999998</v>
      </c>
      <c r="D38">
        <f>'Desorption data'!D60</f>
        <v>669.3</v>
      </c>
      <c r="E38">
        <f>'Desorption data'!E60</f>
        <v>3.2134999999999998E-4</v>
      </c>
      <c r="F38">
        <f>'Desorption data'!F60</f>
        <v>4.6859999999999999E-2</v>
      </c>
      <c r="G38">
        <f>'Desorption data'!G60</f>
        <v>1.9914999999999999E-2</v>
      </c>
      <c r="H38">
        <f>'Desorption data'!H60</f>
        <v>2.9041000000000001</v>
      </c>
    </row>
    <row r="40" spans="1:8" x14ac:dyDescent="0.25">
      <c r="A40" t="str">
        <f t="shared" si="0"/>
        <v>BJH</v>
      </c>
      <c r="B40" t="str">
        <f>'Desorption data'!B62</f>
        <v>BJH</v>
      </c>
      <c r="C40" t="str">
        <f>'Desorption data'!C62</f>
        <v>desorption</v>
      </c>
      <c r="D40" t="str">
        <f>'Desorption data'!D62</f>
        <v>summary</v>
      </c>
    </row>
    <row r="42" spans="1:8" x14ac:dyDescent="0.25">
      <c r="A42" t="str">
        <f t="shared" si="0"/>
        <v>Surface</v>
      </c>
      <c r="B42" t="str">
        <f>'Desorption data'!B64</f>
        <v>Surface</v>
      </c>
      <c r="C42" t="str">
        <f>'Desorption data'!C64</f>
        <v>Area</v>
      </c>
      <c r="D42" t="str">
        <f>'Desorption data'!D64</f>
        <v>=</v>
      </c>
      <c r="E42">
        <f>'Desorption data'!E64</f>
        <v>669.298</v>
      </c>
      <c r="F42" t="str">
        <f>'Desorption data'!F64</f>
        <v>m²/g</v>
      </c>
    </row>
    <row r="43" spans="1:8" x14ac:dyDescent="0.25">
      <c r="A43" t="str">
        <f t="shared" si="0"/>
        <v>Pore</v>
      </c>
      <c r="B43" t="str">
        <f>'Desorption data'!B65</f>
        <v>Pore</v>
      </c>
      <c r="C43" t="str">
        <f>'Desorption data'!C65</f>
        <v>Volume</v>
      </c>
      <c r="D43" t="str">
        <f>'Desorption data'!D65</f>
        <v>=</v>
      </c>
      <c r="E43">
        <f>'Desorption data'!E65</f>
        <v>0.73399999999999999</v>
      </c>
      <c r="F43" t="str">
        <f>'Desorption data'!F65</f>
        <v>cc/g</v>
      </c>
    </row>
    <row r="44" spans="1:8" x14ac:dyDescent="0.25">
      <c r="A44" t="str">
        <f>B44</f>
        <v>Pore</v>
      </c>
      <c r="B44" t="str">
        <f>'Desorption data'!B66</f>
        <v>Pore</v>
      </c>
      <c r="C44" t="str">
        <f>'Desorption data'!C66</f>
        <v>Diameter</v>
      </c>
      <c r="D44" t="str">
        <f>'Desorption data'!D66</f>
        <v>Dv(d)</v>
      </c>
      <c r="E44" t="str">
        <f>'Desorption data'!E66</f>
        <v>=</v>
      </c>
      <c r="F44">
        <v>5.0617000000000001</v>
      </c>
      <c r="G44" t="str">
        <f>'Desorption data'!G66</f>
        <v>nm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9"/>
  <sheetViews>
    <sheetView topLeftCell="A39" workbookViewId="0">
      <selection activeCell="M55" sqref="M55"/>
    </sheetView>
  </sheetViews>
  <sheetFormatPr defaultRowHeight="13.2" x14ac:dyDescent="0.25"/>
  <sheetData>
    <row r="1" spans="1:13" x14ac:dyDescent="0.25">
      <c r="B1" t="s">
        <v>4</v>
      </c>
      <c r="C1" t="s">
        <v>136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13" x14ac:dyDescent="0.25">
      <c r="B2" t="s">
        <v>10</v>
      </c>
      <c r="C2" t="s">
        <v>137</v>
      </c>
      <c r="D2" t="s">
        <v>138</v>
      </c>
    </row>
    <row r="3" spans="1:13" x14ac:dyDescent="0.25">
      <c r="B3" t="s">
        <v>139</v>
      </c>
      <c r="C3" t="s">
        <v>4</v>
      </c>
      <c r="D3" t="s">
        <v>11</v>
      </c>
    </row>
    <row r="4" spans="1:13" x14ac:dyDescent="0.25">
      <c r="B4" t="s">
        <v>12</v>
      </c>
      <c r="C4">
        <v>11.03</v>
      </c>
    </row>
    <row r="6" spans="1:13" x14ac:dyDescent="0.25">
      <c r="A6" t="s">
        <v>13</v>
      </c>
      <c r="B6" t="s">
        <v>14</v>
      </c>
    </row>
    <row r="7" spans="1:13" x14ac:dyDescent="0.25">
      <c r="A7" t="s">
        <v>94</v>
      </c>
      <c r="B7" t="s">
        <v>140</v>
      </c>
      <c r="C7" t="s">
        <v>141</v>
      </c>
      <c r="D7" t="s">
        <v>94</v>
      </c>
      <c r="E7" t="s">
        <v>142</v>
      </c>
      <c r="F7" t="s">
        <v>170</v>
      </c>
    </row>
    <row r="8" spans="1:13" x14ac:dyDescent="0.25">
      <c r="A8" t="s">
        <v>15</v>
      </c>
      <c r="B8" t="s">
        <v>16</v>
      </c>
      <c r="C8" t="s">
        <v>93</v>
      </c>
      <c r="D8" t="s">
        <v>143</v>
      </c>
      <c r="E8" t="s">
        <v>93</v>
      </c>
      <c r="F8" t="s">
        <v>104</v>
      </c>
      <c r="G8" s="5" t="s">
        <v>144</v>
      </c>
      <c r="H8" t="s">
        <v>145</v>
      </c>
    </row>
    <row r="9" spans="1:13" x14ac:dyDescent="0.25">
      <c r="A9" t="s">
        <v>15</v>
      </c>
      <c r="B9" t="s">
        <v>17</v>
      </c>
      <c r="C9" t="s">
        <v>105</v>
      </c>
    </row>
    <row r="10" spans="1:13" x14ac:dyDescent="0.25">
      <c r="A10" t="s">
        <v>15</v>
      </c>
      <c r="B10" t="s">
        <v>146</v>
      </c>
      <c r="C10">
        <v>5.5800000000000002E-2</v>
      </c>
      <c r="D10" t="s">
        <v>18</v>
      </c>
      <c r="E10" t="s">
        <v>15</v>
      </c>
      <c r="F10" t="s">
        <v>147</v>
      </c>
      <c r="G10">
        <v>1</v>
      </c>
      <c r="H10" t="s">
        <v>19</v>
      </c>
    </row>
    <row r="11" spans="1:13" x14ac:dyDescent="0.25">
      <c r="A11" t="s">
        <v>20</v>
      </c>
      <c r="B11" t="s">
        <v>21</v>
      </c>
      <c r="C11">
        <v>0</v>
      </c>
      <c r="D11" t="s">
        <v>22</v>
      </c>
      <c r="E11" t="s">
        <v>148</v>
      </c>
      <c r="F11">
        <v>0</v>
      </c>
      <c r="G11" t="s">
        <v>23</v>
      </c>
    </row>
    <row r="12" spans="1:13" x14ac:dyDescent="0.25">
      <c r="A12" t="s">
        <v>13</v>
      </c>
      <c r="B12" t="s">
        <v>24</v>
      </c>
      <c r="C12" t="s">
        <v>25</v>
      </c>
      <c r="D12" t="s">
        <v>26</v>
      </c>
      <c r="E12" s="1" t="s">
        <v>149</v>
      </c>
      <c r="F12">
        <v>273</v>
      </c>
      <c r="G12" t="s">
        <v>27</v>
      </c>
    </row>
    <row r="13" spans="1:13" x14ac:dyDescent="0.25">
      <c r="A13" t="s">
        <v>150</v>
      </c>
      <c r="B13" t="s">
        <v>151</v>
      </c>
      <c r="C13" s="7" t="s">
        <v>152</v>
      </c>
      <c r="D13" t="s">
        <v>153</v>
      </c>
      <c r="E13" t="s">
        <v>154</v>
      </c>
      <c r="F13" t="s">
        <v>155</v>
      </c>
      <c r="G13" t="s">
        <v>152</v>
      </c>
      <c r="H13" t="s">
        <v>156</v>
      </c>
      <c r="I13" t="s">
        <v>155</v>
      </c>
      <c r="J13" t="s">
        <v>157</v>
      </c>
    </row>
    <row r="14" spans="1:13" x14ac:dyDescent="0.25">
      <c r="A14" t="s">
        <v>13</v>
      </c>
      <c r="B14" t="s">
        <v>21</v>
      </c>
      <c r="C14">
        <v>1449.3</v>
      </c>
      <c r="D14" t="s">
        <v>158</v>
      </c>
      <c r="E14" t="s">
        <v>159</v>
      </c>
      <c r="F14" t="s">
        <v>160</v>
      </c>
      <c r="G14" t="s">
        <v>161</v>
      </c>
      <c r="H14" s="3">
        <v>42626</v>
      </c>
      <c r="I14" s="4">
        <v>0.46592592592592591</v>
      </c>
      <c r="J14" t="s">
        <v>28</v>
      </c>
      <c r="K14" t="s">
        <v>162</v>
      </c>
      <c r="L14" t="s">
        <v>29</v>
      </c>
      <c r="M14" t="s">
        <v>163</v>
      </c>
    </row>
    <row r="15" spans="1:13" x14ac:dyDescent="0.25">
      <c r="A15" t="s">
        <v>164</v>
      </c>
      <c r="B15" t="s">
        <v>16</v>
      </c>
      <c r="C15">
        <v>0</v>
      </c>
      <c r="H15" s="3"/>
      <c r="I15" s="4"/>
    </row>
    <row r="16" spans="1:13" x14ac:dyDescent="0.25">
      <c r="B16" t="s">
        <v>6</v>
      </c>
      <c r="C16" t="s">
        <v>9</v>
      </c>
      <c r="D16" t="s">
        <v>95</v>
      </c>
    </row>
    <row r="17" spans="1:12" x14ac:dyDescent="0.25">
      <c r="A17" t="s">
        <v>62</v>
      </c>
      <c r="B17" t="s">
        <v>63</v>
      </c>
      <c r="C17" t="s">
        <v>64</v>
      </c>
      <c r="D17" t="s">
        <v>65</v>
      </c>
      <c r="E17" t="s">
        <v>66</v>
      </c>
    </row>
    <row r="19" spans="1:12" x14ac:dyDescent="0.25">
      <c r="A19" t="s">
        <v>77</v>
      </c>
      <c r="B19" t="s">
        <v>67</v>
      </c>
      <c r="C19" t="s">
        <v>78</v>
      </c>
      <c r="D19" t="s">
        <v>79</v>
      </c>
      <c r="E19" t="s">
        <v>80</v>
      </c>
      <c r="F19" t="s">
        <v>81</v>
      </c>
    </row>
    <row r="20" spans="1:12" x14ac:dyDescent="0.25">
      <c r="A20" t="s">
        <v>30</v>
      </c>
      <c r="B20" t="s">
        <v>25</v>
      </c>
      <c r="C20" t="s">
        <v>31</v>
      </c>
      <c r="D20" t="s">
        <v>32</v>
      </c>
    </row>
    <row r="21" spans="1:12" x14ac:dyDescent="0.25">
      <c r="B21" t="s">
        <v>33</v>
      </c>
      <c r="C21" t="s">
        <v>34</v>
      </c>
      <c r="D21">
        <v>28.013000000000002</v>
      </c>
      <c r="E21" t="s">
        <v>35</v>
      </c>
      <c r="F21" t="s">
        <v>36</v>
      </c>
      <c r="G21">
        <v>16.2</v>
      </c>
      <c r="H21" t="s">
        <v>37</v>
      </c>
      <c r="I21" t="s">
        <v>38</v>
      </c>
      <c r="J21" t="s">
        <v>39</v>
      </c>
      <c r="K21">
        <v>0.80800000000000005</v>
      </c>
      <c r="L21" t="s">
        <v>40</v>
      </c>
    </row>
    <row r="23" spans="1:12" x14ac:dyDescent="0.25">
      <c r="B23" t="s">
        <v>82</v>
      </c>
      <c r="C23" t="s">
        <v>69</v>
      </c>
      <c r="D23" t="s">
        <v>1</v>
      </c>
      <c r="E23" t="s">
        <v>69</v>
      </c>
      <c r="F23" t="s">
        <v>92</v>
      </c>
      <c r="G23" t="s">
        <v>85</v>
      </c>
      <c r="H23" t="s">
        <v>86</v>
      </c>
      <c r="I23" t="s">
        <v>87</v>
      </c>
      <c r="J23" t="s">
        <v>88</v>
      </c>
    </row>
    <row r="24" spans="1:12" x14ac:dyDescent="0.25">
      <c r="B24" t="s">
        <v>60</v>
      </c>
    </row>
    <row r="25" spans="1:12" x14ac:dyDescent="0.25">
      <c r="B25" t="s">
        <v>74</v>
      </c>
      <c r="C25" t="s">
        <v>3</v>
      </c>
      <c r="D25" t="s">
        <v>61</v>
      </c>
      <c r="E25" t="s">
        <v>110</v>
      </c>
      <c r="F25" t="s">
        <v>111</v>
      </c>
      <c r="G25" t="s">
        <v>3</v>
      </c>
      <c r="H25" t="s">
        <v>3</v>
      </c>
    </row>
    <row r="26" spans="1:12" x14ac:dyDescent="0.25">
      <c r="C26" s="1"/>
      <c r="D26" s="1"/>
      <c r="E26" s="1"/>
      <c r="F26" s="1"/>
      <c r="G26" s="1"/>
      <c r="H26" s="1"/>
    </row>
    <row r="27" spans="1:12" x14ac:dyDescent="0.25">
      <c r="B27">
        <v>1.4211</v>
      </c>
      <c r="C27" s="1">
        <v>1.4685999999999999E-2</v>
      </c>
      <c r="D27" s="1">
        <v>41.335999999999999</v>
      </c>
      <c r="E27" s="1">
        <v>5.6419999999999998E-2</v>
      </c>
      <c r="F27" s="1">
        <v>158.81</v>
      </c>
      <c r="G27" s="1">
        <v>0.18410000000000001</v>
      </c>
      <c r="H27" s="1">
        <v>518.20000000000005</v>
      </c>
    </row>
    <row r="28" spans="1:12" x14ac:dyDescent="0.25">
      <c r="B28">
        <v>1.7987</v>
      </c>
      <c r="C28" s="1">
        <v>3.0886E-2</v>
      </c>
      <c r="D28" s="1">
        <v>77.361999999999995</v>
      </c>
      <c r="E28" s="1">
        <v>3.2728E-2</v>
      </c>
      <c r="F28" s="1">
        <v>72.78</v>
      </c>
      <c r="G28" s="1">
        <v>0.13469</v>
      </c>
      <c r="H28" s="1">
        <v>299.52999999999997</v>
      </c>
    </row>
    <row r="29" spans="1:12" x14ac:dyDescent="0.25">
      <c r="B29">
        <v>2.3087</v>
      </c>
      <c r="C29" s="1">
        <v>4.3566000000000001E-2</v>
      </c>
      <c r="D29" s="1">
        <v>99.331000000000003</v>
      </c>
      <c r="E29" s="1">
        <v>2.4153000000000001E-2</v>
      </c>
      <c r="F29" s="1">
        <v>41.847000000000001</v>
      </c>
      <c r="G29" s="1">
        <v>0.12784999999999999</v>
      </c>
      <c r="H29" s="1">
        <v>221.5</v>
      </c>
    </row>
    <row r="30" spans="1:12" x14ac:dyDescent="0.25">
      <c r="B30">
        <v>2.8980000000000001</v>
      </c>
      <c r="C30" s="1">
        <v>5.8873000000000002E-2</v>
      </c>
      <c r="D30" s="1">
        <v>120.46</v>
      </c>
      <c r="E30" s="1">
        <v>2.342E-2</v>
      </c>
      <c r="F30" s="1">
        <v>32.326000000000001</v>
      </c>
      <c r="G30" s="1">
        <v>0.15562000000000001</v>
      </c>
      <c r="H30" s="1">
        <v>214.79</v>
      </c>
    </row>
    <row r="31" spans="1:12" x14ac:dyDescent="0.25">
      <c r="B31">
        <v>3.3003999999999998</v>
      </c>
      <c r="C31" s="1">
        <v>6.3280000000000003E-2</v>
      </c>
      <c r="D31" s="1">
        <v>125.8</v>
      </c>
      <c r="E31" s="1">
        <v>2.9144E-2</v>
      </c>
      <c r="F31" s="1">
        <v>35.322000000000003</v>
      </c>
      <c r="G31" s="1">
        <v>0.22144</v>
      </c>
      <c r="H31" s="1">
        <v>268.38</v>
      </c>
    </row>
    <row r="32" spans="1:12" x14ac:dyDescent="0.25">
      <c r="B32">
        <v>3.4559000000000002</v>
      </c>
      <c r="C32" s="1">
        <v>7.8007999999999994E-2</v>
      </c>
      <c r="D32" s="1">
        <v>142.85</v>
      </c>
      <c r="E32" s="1">
        <v>9.2127000000000001E-2</v>
      </c>
      <c r="F32" s="1">
        <v>106.63</v>
      </c>
      <c r="G32" s="1">
        <v>0.73297000000000001</v>
      </c>
      <c r="H32" s="1">
        <v>848.37</v>
      </c>
    </row>
    <row r="33" spans="2:8" x14ac:dyDescent="0.25">
      <c r="B33">
        <v>3.6162000000000001</v>
      </c>
      <c r="C33" s="1">
        <v>9.6068000000000001E-2</v>
      </c>
      <c r="D33" s="1">
        <v>162.82</v>
      </c>
      <c r="E33" s="1">
        <v>0.11248</v>
      </c>
      <c r="F33" s="1">
        <v>124.42</v>
      </c>
      <c r="G33" s="1">
        <v>0.93642999999999998</v>
      </c>
      <c r="H33" s="1">
        <v>1035.8</v>
      </c>
    </row>
    <row r="34" spans="2:8" x14ac:dyDescent="0.25">
      <c r="B34">
        <v>3.7730999999999999</v>
      </c>
      <c r="C34" s="1">
        <v>0.11332</v>
      </c>
      <c r="D34" s="1">
        <v>181.12</v>
      </c>
      <c r="E34" s="1">
        <v>0.11260000000000001</v>
      </c>
      <c r="F34" s="1">
        <v>119.37</v>
      </c>
      <c r="G34" s="1">
        <v>0.97809999999999997</v>
      </c>
      <c r="H34" s="1">
        <v>1036.9000000000001</v>
      </c>
    </row>
    <row r="35" spans="2:8" x14ac:dyDescent="0.25">
      <c r="B35">
        <v>3.9567000000000001</v>
      </c>
      <c r="C35" s="1">
        <v>0.14593999999999999</v>
      </c>
      <c r="D35" s="1">
        <v>214.09</v>
      </c>
      <c r="E35" s="1">
        <v>0.15240000000000001</v>
      </c>
      <c r="F35" s="1">
        <v>154.07</v>
      </c>
      <c r="G35" s="1">
        <v>1.3882000000000001</v>
      </c>
      <c r="H35" s="1">
        <v>1403.4</v>
      </c>
    </row>
    <row r="36" spans="2:8" x14ac:dyDescent="0.25">
      <c r="B36">
        <v>4.1223999999999998</v>
      </c>
      <c r="C36" s="1">
        <v>0.16688</v>
      </c>
      <c r="D36" s="1">
        <v>234.41</v>
      </c>
      <c r="E36" s="1">
        <v>0.17838000000000001</v>
      </c>
      <c r="F36" s="1">
        <v>173.09</v>
      </c>
      <c r="G36" s="1">
        <v>1.6931</v>
      </c>
      <c r="H36" s="1">
        <v>1642.9</v>
      </c>
    </row>
    <row r="37" spans="2:8" x14ac:dyDescent="0.25">
      <c r="B37">
        <v>4.2182000000000004</v>
      </c>
      <c r="C37" s="1">
        <v>0.18453</v>
      </c>
      <c r="D37" s="1">
        <v>251.15</v>
      </c>
      <c r="E37" s="1">
        <v>0.23771</v>
      </c>
      <c r="F37" s="1">
        <v>225.41</v>
      </c>
      <c r="G37" s="1">
        <v>2.3088000000000002</v>
      </c>
      <c r="H37" s="1">
        <v>2189.3000000000002</v>
      </c>
    </row>
    <row r="38" spans="2:8" x14ac:dyDescent="0.25">
      <c r="B38">
        <v>4.3296999999999999</v>
      </c>
      <c r="C38" s="1">
        <v>0.22234999999999999</v>
      </c>
      <c r="D38" s="1">
        <v>286.08</v>
      </c>
      <c r="E38" s="1">
        <v>0.25436999999999999</v>
      </c>
      <c r="F38" s="1">
        <v>235</v>
      </c>
      <c r="G38" s="1">
        <v>2.5356999999999998</v>
      </c>
      <c r="H38" s="1">
        <v>2342.6</v>
      </c>
    </row>
    <row r="39" spans="2:8" x14ac:dyDescent="0.25">
      <c r="B39">
        <v>4.4465000000000003</v>
      </c>
      <c r="C39" s="1">
        <v>0.24673</v>
      </c>
      <c r="D39" s="1">
        <v>308.02</v>
      </c>
      <c r="E39" s="1">
        <v>0.28699999999999998</v>
      </c>
      <c r="F39" s="1">
        <v>258.18</v>
      </c>
      <c r="G39" s="1">
        <v>2.9382999999999999</v>
      </c>
      <c r="H39" s="1">
        <v>2643.3</v>
      </c>
    </row>
    <row r="40" spans="2:8" x14ac:dyDescent="0.25">
      <c r="B40">
        <v>4.5575000000000001</v>
      </c>
      <c r="C40" s="1">
        <v>0.28882000000000002</v>
      </c>
      <c r="D40" s="1">
        <v>344.96</v>
      </c>
      <c r="E40" s="1">
        <v>0.30703000000000003</v>
      </c>
      <c r="F40" s="1">
        <v>269.48</v>
      </c>
      <c r="G40" s="1">
        <v>3.2218</v>
      </c>
      <c r="H40" s="1">
        <v>2827.7</v>
      </c>
    </row>
    <row r="41" spans="2:8" x14ac:dyDescent="0.25">
      <c r="B41">
        <v>4.6691000000000003</v>
      </c>
      <c r="C41" s="1">
        <v>0.31785999999999998</v>
      </c>
      <c r="D41" s="1">
        <v>369.84</v>
      </c>
      <c r="E41" s="1">
        <v>0.33724999999999999</v>
      </c>
      <c r="F41" s="1">
        <v>288.92</v>
      </c>
      <c r="G41" s="1">
        <v>3.6255999999999999</v>
      </c>
      <c r="H41" s="1">
        <v>3106.1</v>
      </c>
    </row>
    <row r="42" spans="2:8" x14ac:dyDescent="0.25">
      <c r="B42">
        <v>4.7839999999999998</v>
      </c>
      <c r="C42" s="1">
        <v>0.37075000000000002</v>
      </c>
      <c r="D42" s="1">
        <v>414.06</v>
      </c>
      <c r="E42" s="1">
        <v>0.36799999999999999</v>
      </c>
      <c r="F42" s="1">
        <v>307.69</v>
      </c>
      <c r="G42" s="1">
        <v>4.0533999999999999</v>
      </c>
      <c r="H42" s="1">
        <v>3389.1</v>
      </c>
    </row>
    <row r="43" spans="2:8" x14ac:dyDescent="0.25">
      <c r="B43">
        <v>4.9283999999999999</v>
      </c>
      <c r="C43" s="1">
        <v>0.42415000000000003</v>
      </c>
      <c r="D43" s="1">
        <v>457.4</v>
      </c>
      <c r="E43" s="1">
        <v>0.36835000000000001</v>
      </c>
      <c r="F43" s="1">
        <v>298.95999999999998</v>
      </c>
      <c r="G43" s="1">
        <v>4.1797000000000004</v>
      </c>
      <c r="H43" s="1">
        <v>3392.4</v>
      </c>
    </row>
    <row r="44" spans="2:8" x14ac:dyDescent="0.25">
      <c r="B44">
        <v>5.0617000000000001</v>
      </c>
      <c r="C44" s="1">
        <v>0.46864</v>
      </c>
      <c r="D44" s="1">
        <v>492.56</v>
      </c>
      <c r="E44" s="1">
        <v>0.36580000000000001</v>
      </c>
      <c r="F44" s="1">
        <v>289.07</v>
      </c>
      <c r="G44" s="1">
        <v>4.2630999999999997</v>
      </c>
      <c r="H44" s="1">
        <v>3369</v>
      </c>
    </row>
    <row r="45" spans="2:8" x14ac:dyDescent="0.25">
      <c r="B45">
        <v>5.2023999999999999</v>
      </c>
      <c r="C45" s="1">
        <v>0.52281</v>
      </c>
      <c r="D45" s="1">
        <v>534.21</v>
      </c>
      <c r="E45" s="1">
        <v>0.33895999999999998</v>
      </c>
      <c r="F45" s="1">
        <v>260.62</v>
      </c>
      <c r="G45" s="1">
        <v>4.0601000000000003</v>
      </c>
      <c r="H45" s="1">
        <v>3121.7</v>
      </c>
    </row>
    <row r="46" spans="2:8" x14ac:dyDescent="0.25">
      <c r="B46">
        <v>5.3411999999999997</v>
      </c>
      <c r="C46" s="1">
        <v>0.55496000000000001</v>
      </c>
      <c r="D46" s="1">
        <v>558.28</v>
      </c>
      <c r="E46" s="1">
        <v>0.27278999999999998</v>
      </c>
      <c r="F46" s="1">
        <v>204.29</v>
      </c>
      <c r="G46" s="1">
        <v>3.3546999999999998</v>
      </c>
      <c r="H46" s="1">
        <v>2512.3000000000002</v>
      </c>
    </row>
    <row r="47" spans="2:8" x14ac:dyDescent="0.25">
      <c r="B47">
        <v>5.4893000000000001</v>
      </c>
      <c r="C47" s="1">
        <v>0.59906999999999999</v>
      </c>
      <c r="D47" s="1">
        <v>590.42999999999995</v>
      </c>
      <c r="E47" s="1">
        <v>0.24745</v>
      </c>
      <c r="F47" s="1">
        <v>180.31</v>
      </c>
      <c r="G47" s="1">
        <v>3.1273</v>
      </c>
      <c r="H47" s="1">
        <v>2278.9</v>
      </c>
    </row>
    <row r="48" spans="2:8" x14ac:dyDescent="0.25">
      <c r="B48">
        <v>5.6675000000000004</v>
      </c>
      <c r="C48" s="1">
        <v>0.62997999999999998</v>
      </c>
      <c r="D48" s="1">
        <v>612.24</v>
      </c>
      <c r="E48" s="1">
        <v>0.17352999999999999</v>
      </c>
      <c r="F48" s="1">
        <v>122.48</v>
      </c>
      <c r="G48" s="1">
        <v>2.2644000000000002</v>
      </c>
      <c r="H48" s="1">
        <v>1598.1</v>
      </c>
    </row>
    <row r="49" spans="2:8" x14ac:dyDescent="0.25">
      <c r="B49">
        <v>5.8395999999999999</v>
      </c>
      <c r="C49" s="1">
        <v>0.65303999999999995</v>
      </c>
      <c r="D49" s="1">
        <v>628.04</v>
      </c>
      <c r="E49" s="1">
        <v>0.13879</v>
      </c>
      <c r="F49" s="1">
        <v>95.067999999999998</v>
      </c>
      <c r="G49" s="1">
        <v>1.8661000000000001</v>
      </c>
      <c r="H49" s="1">
        <v>1278.2</v>
      </c>
    </row>
    <row r="50" spans="2:8" x14ac:dyDescent="0.25">
      <c r="B50">
        <v>5.9889000000000001</v>
      </c>
      <c r="C50" s="1">
        <v>0.66652</v>
      </c>
      <c r="D50" s="1">
        <v>637.04</v>
      </c>
      <c r="E50" s="1">
        <v>0.10178</v>
      </c>
      <c r="F50" s="1">
        <v>67.978999999999999</v>
      </c>
      <c r="G50" s="1">
        <v>1.4035</v>
      </c>
      <c r="H50" s="1">
        <v>937.38</v>
      </c>
    </row>
    <row r="51" spans="2:8" x14ac:dyDescent="0.25">
      <c r="B51">
        <v>6.18</v>
      </c>
      <c r="C51" s="1">
        <v>0.68049000000000004</v>
      </c>
      <c r="D51" s="1">
        <v>646.08000000000004</v>
      </c>
      <c r="E51" s="1">
        <v>5.5948999999999999E-2</v>
      </c>
      <c r="F51" s="1">
        <v>36.213000000000001</v>
      </c>
      <c r="G51" s="1">
        <v>0.79603999999999997</v>
      </c>
      <c r="H51" s="1">
        <v>515.24</v>
      </c>
    </row>
    <row r="52" spans="2:8" x14ac:dyDescent="0.25">
      <c r="B52">
        <v>6.3973000000000004</v>
      </c>
      <c r="C52" s="1">
        <v>0.68718999999999997</v>
      </c>
      <c r="D52" s="1">
        <v>650.27</v>
      </c>
      <c r="E52" s="1">
        <v>3.6222999999999998E-2</v>
      </c>
      <c r="F52" s="1">
        <v>22.649000000000001</v>
      </c>
      <c r="G52" s="1">
        <v>0.53354000000000001</v>
      </c>
      <c r="H52" s="1">
        <v>333.6</v>
      </c>
    </row>
    <row r="53" spans="2:8" x14ac:dyDescent="0.25">
      <c r="B53">
        <v>6.6029999999999998</v>
      </c>
      <c r="C53" s="1">
        <v>0.69152000000000002</v>
      </c>
      <c r="D53" s="1">
        <v>652.9</v>
      </c>
      <c r="E53" s="1">
        <v>1.9146E-2</v>
      </c>
      <c r="F53" s="1">
        <v>11.599</v>
      </c>
      <c r="G53" s="1">
        <v>0.29107</v>
      </c>
      <c r="H53" s="1">
        <v>176.33</v>
      </c>
    </row>
    <row r="54" spans="2:8" x14ac:dyDescent="0.25">
      <c r="B54">
        <v>6.8122999999999996</v>
      </c>
      <c r="C54" s="1">
        <v>0.69501000000000002</v>
      </c>
      <c r="D54" s="1">
        <v>654.95000000000005</v>
      </c>
      <c r="E54" s="1">
        <v>1.8148000000000001E-2</v>
      </c>
      <c r="F54" s="1">
        <v>10.656000000000001</v>
      </c>
      <c r="G54" s="1">
        <v>0.28465000000000001</v>
      </c>
      <c r="H54" s="1">
        <v>167.14</v>
      </c>
    </row>
    <row r="55" spans="2:8" x14ac:dyDescent="0.25">
      <c r="B55">
        <v>7.0129999999999999</v>
      </c>
      <c r="C55" s="1">
        <v>0.69682999999999995</v>
      </c>
      <c r="D55" s="1">
        <v>655.99</v>
      </c>
      <c r="E55" s="1">
        <v>8.6932999999999993E-3</v>
      </c>
      <c r="F55" s="1">
        <v>4.9584000000000001</v>
      </c>
      <c r="G55" s="1">
        <v>0.14036999999999999</v>
      </c>
      <c r="H55" s="1">
        <v>80.063000000000002</v>
      </c>
    </row>
    <row r="56" spans="2:8" x14ac:dyDescent="0.25">
      <c r="B56">
        <v>7.5054999999999996</v>
      </c>
      <c r="C56" s="1">
        <v>0.70526999999999995</v>
      </c>
      <c r="D56" s="1">
        <v>660.48</v>
      </c>
      <c r="E56" s="1">
        <v>1.0878000000000001E-2</v>
      </c>
      <c r="F56" s="1">
        <v>5.7976000000000001</v>
      </c>
      <c r="G56" s="1">
        <v>0.18783</v>
      </c>
      <c r="H56" s="1">
        <v>100.1</v>
      </c>
    </row>
    <row r="57" spans="2:8" x14ac:dyDescent="0.25">
      <c r="B57">
        <v>8.3661999999999992</v>
      </c>
      <c r="C57" s="1">
        <v>0.71040000000000003</v>
      </c>
      <c r="D57" s="1">
        <v>662.93</v>
      </c>
      <c r="E57" s="1">
        <v>5.4196000000000001E-3</v>
      </c>
      <c r="F57" s="1">
        <v>2.5912000000000002</v>
      </c>
      <c r="G57" s="1">
        <v>0.10428999999999999</v>
      </c>
      <c r="H57" s="1">
        <v>49.863</v>
      </c>
    </row>
    <row r="58" spans="2:8" x14ac:dyDescent="0.25">
      <c r="B58">
        <v>9.4359999999999999</v>
      </c>
      <c r="C58" s="1">
        <v>0.71416000000000002</v>
      </c>
      <c r="D58" s="1">
        <v>664.53</v>
      </c>
      <c r="E58" s="1">
        <v>3.1556000000000002E-3</v>
      </c>
      <c r="F58" s="1">
        <v>1.3376999999999999</v>
      </c>
      <c r="G58" s="1">
        <v>6.8472000000000005E-2</v>
      </c>
      <c r="H58" s="1">
        <v>29.026</v>
      </c>
    </row>
    <row r="59" spans="2:8" x14ac:dyDescent="0.25">
      <c r="B59">
        <v>15.4979</v>
      </c>
      <c r="C59" s="1">
        <v>0.73028999999999999</v>
      </c>
      <c r="D59" s="1">
        <v>668.69</v>
      </c>
      <c r="E59" s="1">
        <v>1.4751E-3</v>
      </c>
      <c r="F59" s="1">
        <v>0.38070999999999999</v>
      </c>
      <c r="G59" s="1">
        <v>5.0379E-2</v>
      </c>
      <c r="H59" s="1">
        <v>13.003</v>
      </c>
    </row>
    <row r="60" spans="2:8" x14ac:dyDescent="0.25">
      <c r="B60">
        <v>27.430700000000002</v>
      </c>
      <c r="C60" s="1">
        <v>0.73443999999999998</v>
      </c>
      <c r="D60" s="1">
        <v>669.3</v>
      </c>
      <c r="E60" s="1">
        <v>3.2134999999999998E-4</v>
      </c>
      <c r="F60" s="1">
        <v>4.6859999999999999E-2</v>
      </c>
      <c r="G60" s="1">
        <v>1.9914999999999999E-2</v>
      </c>
      <c r="H60" s="1">
        <v>2.9041000000000001</v>
      </c>
    </row>
    <row r="61" spans="2:8" x14ac:dyDescent="0.25">
      <c r="C61" s="1"/>
      <c r="D61" s="1"/>
      <c r="E61" s="1"/>
      <c r="F61" s="1"/>
      <c r="G61" s="1"/>
      <c r="H61" s="1"/>
    </row>
    <row r="62" spans="2:8" x14ac:dyDescent="0.25">
      <c r="B62" t="s">
        <v>106</v>
      </c>
      <c r="C62" s="1" t="s">
        <v>107</v>
      </c>
      <c r="D62" s="1" t="s">
        <v>51</v>
      </c>
      <c r="E62" s="1"/>
      <c r="F62" s="1"/>
      <c r="G62" s="1"/>
      <c r="H62" s="1"/>
    </row>
    <row r="63" spans="2:8" x14ac:dyDescent="0.25">
      <c r="C63" s="1"/>
      <c r="D63" s="1"/>
      <c r="E63" s="1"/>
      <c r="F63" s="1"/>
      <c r="G63" s="1"/>
      <c r="H63" s="1"/>
    </row>
    <row r="64" spans="2:8" x14ac:dyDescent="0.25">
      <c r="B64" t="s">
        <v>59</v>
      </c>
      <c r="C64" s="1" t="s">
        <v>60</v>
      </c>
      <c r="D64" s="1" t="s">
        <v>53</v>
      </c>
      <c r="E64" s="1">
        <v>669.298</v>
      </c>
      <c r="F64" s="1" t="s">
        <v>61</v>
      </c>
      <c r="G64" s="1"/>
      <c r="H64" s="1"/>
    </row>
    <row r="65" spans="2:8" x14ac:dyDescent="0.25">
      <c r="B65" t="s">
        <v>69</v>
      </c>
      <c r="C65" s="1" t="s">
        <v>1</v>
      </c>
      <c r="D65" s="1" t="s">
        <v>53</v>
      </c>
      <c r="E65" s="1">
        <v>0.73399999999999999</v>
      </c>
      <c r="F65" s="1" t="s">
        <v>3</v>
      </c>
      <c r="G65" s="1"/>
      <c r="H65" s="1"/>
    </row>
    <row r="66" spans="2:8" x14ac:dyDescent="0.25">
      <c r="B66" t="s">
        <v>69</v>
      </c>
      <c r="C66" s="1" t="s">
        <v>82</v>
      </c>
      <c r="D66" s="1" t="s">
        <v>108</v>
      </c>
      <c r="E66" s="1" t="s">
        <v>53</v>
      </c>
      <c r="F66" s="1">
        <v>5.0617000000000001</v>
      </c>
      <c r="G66" s="1" t="s">
        <v>74</v>
      </c>
      <c r="H66" s="1"/>
    </row>
    <row r="67" spans="2:8" x14ac:dyDescent="0.25">
      <c r="C67" s="1"/>
      <c r="D67" s="1"/>
      <c r="E67" s="1"/>
      <c r="F67" s="1"/>
      <c r="G67" s="1"/>
      <c r="H67" s="1"/>
    </row>
    <row r="68" spans="2:8" x14ac:dyDescent="0.25">
      <c r="C68" s="1"/>
      <c r="D68" s="1"/>
      <c r="E68" s="1"/>
      <c r="F68" s="1"/>
      <c r="G68" s="1"/>
      <c r="H68" s="1"/>
    </row>
    <row r="69" spans="2:8" x14ac:dyDescent="0.25">
      <c r="C69" s="1"/>
      <c r="D69" s="1"/>
      <c r="E69" s="1"/>
      <c r="F69" s="1"/>
      <c r="G69" s="1"/>
      <c r="H69" s="1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0"/>
  <sheetViews>
    <sheetView tabSelected="1" zoomScale="120" zoomScaleNormal="120" workbookViewId="0">
      <selection activeCell="N9" sqref="N9"/>
    </sheetView>
  </sheetViews>
  <sheetFormatPr defaultRowHeight="13.2" x14ac:dyDescent="0.25"/>
  <sheetData>
    <row r="1" spans="1:13" x14ac:dyDescent="0.25">
      <c r="B1" t="s">
        <v>4</v>
      </c>
      <c r="C1" t="s">
        <v>136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13" x14ac:dyDescent="0.25">
      <c r="B2" t="s">
        <v>10</v>
      </c>
      <c r="C2" t="s">
        <v>137</v>
      </c>
      <c r="D2" t="s">
        <v>138</v>
      </c>
    </row>
    <row r="3" spans="1:13" x14ac:dyDescent="0.25">
      <c r="B3" t="s">
        <v>139</v>
      </c>
      <c r="C3" t="s">
        <v>4</v>
      </c>
      <c r="D3" t="s">
        <v>11</v>
      </c>
    </row>
    <row r="4" spans="1:13" x14ac:dyDescent="0.25">
      <c r="B4" t="s">
        <v>12</v>
      </c>
      <c r="C4">
        <v>11.03</v>
      </c>
    </row>
    <row r="6" spans="1:13" x14ac:dyDescent="0.25">
      <c r="A6" t="s">
        <v>13</v>
      </c>
      <c r="B6" t="s">
        <v>14</v>
      </c>
    </row>
    <row r="7" spans="1:13" x14ac:dyDescent="0.25">
      <c r="A7" t="s">
        <v>94</v>
      </c>
      <c r="B7" t="s">
        <v>140</v>
      </c>
      <c r="C7" t="s">
        <v>141</v>
      </c>
      <c r="D7" t="s">
        <v>94</v>
      </c>
      <c r="E7" t="s">
        <v>142</v>
      </c>
      <c r="F7" t="s">
        <v>170</v>
      </c>
    </row>
    <row r="8" spans="1:13" x14ac:dyDescent="0.25">
      <c r="A8" t="s">
        <v>15</v>
      </c>
      <c r="B8" t="s">
        <v>16</v>
      </c>
      <c r="C8" t="s">
        <v>93</v>
      </c>
      <c r="D8" t="s">
        <v>143</v>
      </c>
      <c r="E8" t="s">
        <v>93</v>
      </c>
      <c r="F8" t="s">
        <v>104</v>
      </c>
      <c r="G8" t="s">
        <v>144</v>
      </c>
      <c r="H8" t="s">
        <v>145</v>
      </c>
    </row>
    <row r="9" spans="1:13" x14ac:dyDescent="0.25">
      <c r="A9" t="s">
        <v>15</v>
      </c>
      <c r="B9" t="s">
        <v>17</v>
      </c>
      <c r="C9" t="s">
        <v>105</v>
      </c>
    </row>
    <row r="10" spans="1:13" x14ac:dyDescent="0.25">
      <c r="A10" t="s">
        <v>15</v>
      </c>
      <c r="B10" t="s">
        <v>146</v>
      </c>
      <c r="C10">
        <v>5.5800000000000002E-2</v>
      </c>
      <c r="D10" t="s">
        <v>18</v>
      </c>
      <c r="E10" t="s">
        <v>15</v>
      </c>
      <c r="F10" t="s">
        <v>147</v>
      </c>
      <c r="G10">
        <v>1</v>
      </c>
      <c r="H10" t="s">
        <v>19</v>
      </c>
    </row>
    <row r="11" spans="1:13" x14ac:dyDescent="0.25">
      <c r="A11" t="s">
        <v>20</v>
      </c>
      <c r="B11" t="s">
        <v>21</v>
      </c>
      <c r="C11">
        <v>0</v>
      </c>
      <c r="D11" t="s">
        <v>22</v>
      </c>
      <c r="E11" t="s">
        <v>148</v>
      </c>
      <c r="F11">
        <v>0</v>
      </c>
      <c r="G11" t="s">
        <v>23</v>
      </c>
    </row>
    <row r="12" spans="1:13" x14ac:dyDescent="0.25">
      <c r="A12" t="s">
        <v>13</v>
      </c>
      <c r="B12" t="s">
        <v>24</v>
      </c>
      <c r="C12" t="s">
        <v>25</v>
      </c>
      <c r="D12" t="s">
        <v>26</v>
      </c>
      <c r="E12" s="1" t="s">
        <v>149</v>
      </c>
      <c r="F12">
        <v>273</v>
      </c>
      <c r="G12" t="s">
        <v>27</v>
      </c>
    </row>
    <row r="13" spans="1:13" x14ac:dyDescent="0.25">
      <c r="A13" t="s">
        <v>150</v>
      </c>
      <c r="B13" t="s">
        <v>151</v>
      </c>
      <c r="C13" s="7" t="s">
        <v>152</v>
      </c>
      <c r="D13" t="s">
        <v>153</v>
      </c>
      <c r="E13" t="s">
        <v>154</v>
      </c>
      <c r="F13" t="s">
        <v>155</v>
      </c>
      <c r="G13" t="s">
        <v>152</v>
      </c>
      <c r="H13" t="s">
        <v>156</v>
      </c>
      <c r="I13" t="s">
        <v>155</v>
      </c>
      <c r="J13" t="s">
        <v>157</v>
      </c>
    </row>
    <row r="14" spans="1:13" x14ac:dyDescent="0.25">
      <c r="A14" t="s">
        <v>13</v>
      </c>
      <c r="B14" t="s">
        <v>21</v>
      </c>
      <c r="C14">
        <v>1449.3</v>
      </c>
      <c r="D14" t="s">
        <v>158</v>
      </c>
      <c r="E14" t="s">
        <v>159</v>
      </c>
      <c r="F14" t="s">
        <v>160</v>
      </c>
      <c r="G14" t="s">
        <v>161</v>
      </c>
      <c r="H14" s="3">
        <v>42626</v>
      </c>
      <c r="I14" s="4">
        <v>0.46592592592592591</v>
      </c>
      <c r="J14" t="s">
        <v>28</v>
      </c>
      <c r="K14" t="s">
        <v>162</v>
      </c>
      <c r="L14" t="s">
        <v>29</v>
      </c>
      <c r="M14" t="s">
        <v>163</v>
      </c>
    </row>
    <row r="15" spans="1:13" x14ac:dyDescent="0.25">
      <c r="A15" t="s">
        <v>164</v>
      </c>
      <c r="B15" t="s">
        <v>16</v>
      </c>
      <c r="C15">
        <v>0</v>
      </c>
    </row>
    <row r="16" spans="1:13" x14ac:dyDescent="0.25">
      <c r="B16" t="s">
        <v>6</v>
      </c>
      <c r="C16" t="s">
        <v>9</v>
      </c>
      <c r="D16" t="s">
        <v>95</v>
      </c>
    </row>
    <row r="17" spans="1:16" x14ac:dyDescent="0.25">
      <c r="A17" t="s">
        <v>112</v>
      </c>
      <c r="B17" t="s">
        <v>67</v>
      </c>
      <c r="C17" t="s">
        <v>63</v>
      </c>
      <c r="D17" t="s">
        <v>113</v>
      </c>
      <c r="E17" t="s">
        <v>114</v>
      </c>
      <c r="F17" t="s">
        <v>76</v>
      </c>
      <c r="G17">
        <v>77</v>
      </c>
      <c r="H17" t="s">
        <v>27</v>
      </c>
      <c r="I17" t="s">
        <v>115</v>
      </c>
      <c r="J17" t="s">
        <v>116</v>
      </c>
      <c r="K17" t="s">
        <v>117</v>
      </c>
      <c r="L17" t="s">
        <v>118</v>
      </c>
      <c r="M17" t="s">
        <v>119</v>
      </c>
      <c r="N17" t="s">
        <v>165</v>
      </c>
      <c r="O17" t="s">
        <v>120</v>
      </c>
    </row>
    <row r="19" spans="1:16" x14ac:dyDescent="0.25">
      <c r="B19" t="s">
        <v>121</v>
      </c>
      <c r="C19" t="s">
        <v>122</v>
      </c>
      <c r="D19" t="s">
        <v>123</v>
      </c>
      <c r="E19">
        <v>0</v>
      </c>
      <c r="F19" t="s">
        <v>5</v>
      </c>
      <c r="G19">
        <v>1</v>
      </c>
      <c r="H19" t="s">
        <v>78</v>
      </c>
      <c r="I19" t="s">
        <v>79</v>
      </c>
      <c r="J19" t="s">
        <v>124</v>
      </c>
      <c r="K19" t="s">
        <v>81</v>
      </c>
      <c r="P19" t="s">
        <v>120</v>
      </c>
    </row>
    <row r="20" spans="1:16" x14ac:dyDescent="0.25">
      <c r="A20" t="s">
        <v>30</v>
      </c>
      <c r="B20" t="s">
        <v>25</v>
      </c>
      <c r="C20" t="s">
        <v>31</v>
      </c>
      <c r="D20" t="s">
        <v>32</v>
      </c>
    </row>
    <row r="21" spans="1:16" x14ac:dyDescent="0.25">
      <c r="B21" t="s">
        <v>33</v>
      </c>
      <c r="C21" t="s">
        <v>34</v>
      </c>
      <c r="D21">
        <v>28.013000000000002</v>
      </c>
      <c r="E21" t="s">
        <v>35</v>
      </c>
      <c r="F21" t="s">
        <v>36</v>
      </c>
      <c r="G21">
        <v>16.2</v>
      </c>
      <c r="H21" t="s">
        <v>37</v>
      </c>
      <c r="I21" t="s">
        <v>38</v>
      </c>
      <c r="J21" t="s">
        <v>39</v>
      </c>
      <c r="K21">
        <v>0.80800000000000005</v>
      </c>
      <c r="L21" t="s">
        <v>40</v>
      </c>
    </row>
    <row r="23" spans="1:16" x14ac:dyDescent="0.25">
      <c r="B23" t="s">
        <v>69</v>
      </c>
      <c r="C23" t="s">
        <v>125</v>
      </c>
      <c r="D23" t="s">
        <v>126</v>
      </c>
      <c r="E23" t="s">
        <v>126</v>
      </c>
      <c r="F23" t="s">
        <v>166</v>
      </c>
      <c r="G23" t="s">
        <v>167</v>
      </c>
      <c r="H23" t="s">
        <v>168</v>
      </c>
      <c r="I23" t="s">
        <v>167</v>
      </c>
    </row>
    <row r="24" spans="1:16" x14ac:dyDescent="0.25">
      <c r="B24" t="s">
        <v>69</v>
      </c>
      <c r="C24" t="s">
        <v>1</v>
      </c>
      <c r="D24" t="s">
        <v>59</v>
      </c>
      <c r="E24" t="s">
        <v>60</v>
      </c>
    </row>
    <row r="25" spans="1:16" x14ac:dyDescent="0.25">
      <c r="B25" t="s">
        <v>74</v>
      </c>
      <c r="C25" t="s">
        <v>3</v>
      </c>
      <c r="D25" t="s">
        <v>61</v>
      </c>
      <c r="E25" t="s">
        <v>3</v>
      </c>
      <c r="F25" t="s">
        <v>61</v>
      </c>
    </row>
    <row r="27" spans="1:16" x14ac:dyDescent="0.25">
      <c r="B27">
        <v>1.379</v>
      </c>
      <c r="C27" s="1">
        <v>4.8028999999999997E-3</v>
      </c>
      <c r="D27" s="1">
        <v>21.378</v>
      </c>
      <c r="E27" s="1">
        <v>0</v>
      </c>
      <c r="F27" s="1">
        <v>0</v>
      </c>
    </row>
    <row r="28" spans="1:16" x14ac:dyDescent="0.25">
      <c r="B28">
        <v>1.4319999999999999</v>
      </c>
      <c r="C28" s="1">
        <v>4.8028999999999997E-3</v>
      </c>
      <c r="D28" s="1">
        <v>21.378</v>
      </c>
      <c r="E28" s="1">
        <v>0</v>
      </c>
      <c r="F28" s="1">
        <v>0</v>
      </c>
    </row>
    <row r="29" spans="1:16" x14ac:dyDescent="0.25">
      <c r="B29">
        <v>1.498</v>
      </c>
      <c r="C29" s="1">
        <v>4.8028999999999997E-3</v>
      </c>
      <c r="D29" s="1">
        <v>21.378</v>
      </c>
      <c r="E29" s="1">
        <v>0</v>
      </c>
      <c r="F29" s="1">
        <v>0</v>
      </c>
    </row>
    <row r="30" spans="1:16" x14ac:dyDescent="0.25">
      <c r="B30">
        <v>1.5640000000000001</v>
      </c>
      <c r="C30" s="1">
        <v>4.8028999999999997E-3</v>
      </c>
      <c r="D30" s="1">
        <v>21.378</v>
      </c>
      <c r="E30" s="1">
        <v>0</v>
      </c>
      <c r="F30" s="1">
        <v>0</v>
      </c>
    </row>
    <row r="31" spans="1:16" x14ac:dyDescent="0.25">
      <c r="B31">
        <v>1.631</v>
      </c>
      <c r="C31" s="1">
        <v>4.8028999999999997E-3</v>
      </c>
      <c r="D31" s="1">
        <v>21.378</v>
      </c>
      <c r="E31" s="1">
        <v>0</v>
      </c>
      <c r="F31" s="1">
        <v>0</v>
      </c>
    </row>
    <row r="32" spans="1:16" x14ac:dyDescent="0.25">
      <c r="B32">
        <v>1.6970000000000001</v>
      </c>
      <c r="C32" s="1">
        <v>4.8028999999999997E-3</v>
      </c>
      <c r="D32" s="1">
        <v>21.378</v>
      </c>
      <c r="E32" s="1">
        <v>0</v>
      </c>
      <c r="F32" s="1">
        <v>0</v>
      </c>
    </row>
    <row r="33" spans="2:6" x14ac:dyDescent="0.25">
      <c r="B33">
        <v>1.78</v>
      </c>
      <c r="C33" s="1">
        <v>4.8028999999999997E-3</v>
      </c>
      <c r="D33" s="1">
        <v>21.378</v>
      </c>
      <c r="E33" s="1">
        <v>0</v>
      </c>
      <c r="F33" s="1">
        <v>0</v>
      </c>
    </row>
    <row r="34" spans="2:6" x14ac:dyDescent="0.25">
      <c r="B34">
        <v>1.8680000000000001</v>
      </c>
      <c r="C34" s="1">
        <v>4.8028999999999997E-3</v>
      </c>
      <c r="D34" s="1">
        <v>21.378</v>
      </c>
      <c r="E34" s="1">
        <v>0</v>
      </c>
      <c r="F34" s="1">
        <v>0</v>
      </c>
    </row>
    <row r="35" spans="2:6" x14ac:dyDescent="0.25">
      <c r="B35">
        <v>1.948</v>
      </c>
      <c r="C35" s="1">
        <v>4.8028999999999997E-3</v>
      </c>
      <c r="D35" s="1">
        <v>21.378</v>
      </c>
      <c r="E35" s="1">
        <v>8.0413999999999999E-2</v>
      </c>
      <c r="F35" s="1">
        <v>158.69</v>
      </c>
    </row>
    <row r="36" spans="2:6" x14ac:dyDescent="0.25">
      <c r="B36">
        <v>2.0270000000000001</v>
      </c>
      <c r="C36" s="1">
        <v>7.6557999999999999E-3</v>
      </c>
      <c r="D36" s="1">
        <v>27.007000000000001</v>
      </c>
      <c r="E36" s="1">
        <v>0.30474000000000001</v>
      </c>
      <c r="F36" s="1">
        <v>584.79999999999995</v>
      </c>
    </row>
    <row r="37" spans="2:6" x14ac:dyDescent="0.25">
      <c r="B37">
        <v>2.1070000000000002</v>
      </c>
      <c r="C37" s="1">
        <v>1.5187000000000001E-2</v>
      </c>
      <c r="D37" s="1">
        <v>41.305</v>
      </c>
      <c r="E37" s="1">
        <v>0.38629000000000002</v>
      </c>
      <c r="F37" s="1">
        <v>722.6</v>
      </c>
    </row>
    <row r="38" spans="2:6" x14ac:dyDescent="0.25">
      <c r="B38">
        <v>2.1859999999999999</v>
      </c>
      <c r="C38" s="1">
        <v>2.0324999999999999E-2</v>
      </c>
      <c r="D38" s="1">
        <v>50.706000000000003</v>
      </c>
      <c r="E38" s="1">
        <v>0.25650000000000001</v>
      </c>
      <c r="F38" s="1">
        <v>463.28</v>
      </c>
    </row>
    <row r="39" spans="2:6" x14ac:dyDescent="0.25">
      <c r="B39">
        <v>2.266</v>
      </c>
      <c r="C39" s="1">
        <v>2.3290999999999999E-2</v>
      </c>
      <c r="D39" s="1">
        <v>55.942</v>
      </c>
      <c r="E39" s="1">
        <v>0.15876999999999999</v>
      </c>
      <c r="F39" s="1">
        <v>276.61</v>
      </c>
    </row>
    <row r="40" spans="2:6" x14ac:dyDescent="0.25">
      <c r="B40">
        <v>2.3450000000000002</v>
      </c>
      <c r="C40" s="1">
        <v>2.5166000000000001E-2</v>
      </c>
      <c r="D40" s="1">
        <v>59.14</v>
      </c>
      <c r="E40" s="1">
        <v>0.13048000000000001</v>
      </c>
      <c r="F40" s="1">
        <v>218.81</v>
      </c>
    </row>
    <row r="41" spans="2:6" x14ac:dyDescent="0.25">
      <c r="B41">
        <v>2.4249999999999998</v>
      </c>
      <c r="C41" s="1">
        <v>2.7133999999999998E-2</v>
      </c>
      <c r="D41" s="1">
        <v>62.387</v>
      </c>
      <c r="E41" s="1">
        <v>0.16342999999999999</v>
      </c>
      <c r="F41" s="1">
        <v>264.67</v>
      </c>
    </row>
    <row r="42" spans="2:6" x14ac:dyDescent="0.25">
      <c r="B42">
        <v>2.504</v>
      </c>
      <c r="C42" s="1">
        <v>2.9822999999999999E-2</v>
      </c>
      <c r="D42" s="1">
        <v>66.680999999999997</v>
      </c>
      <c r="E42" s="1">
        <v>0.21285999999999999</v>
      </c>
      <c r="F42" s="1">
        <v>334.42</v>
      </c>
    </row>
    <row r="43" spans="2:6" x14ac:dyDescent="0.25">
      <c r="B43">
        <v>2.5830000000000002</v>
      </c>
      <c r="C43" s="1">
        <v>3.2968999999999998E-2</v>
      </c>
      <c r="D43" s="1">
        <v>71.554000000000002</v>
      </c>
      <c r="E43" s="1">
        <v>0.18256</v>
      </c>
      <c r="F43" s="1">
        <v>276.68</v>
      </c>
    </row>
    <row r="44" spans="2:6" x14ac:dyDescent="0.25">
      <c r="B44">
        <v>2.7029999999999998</v>
      </c>
      <c r="C44" s="1">
        <v>3.5886000000000001E-2</v>
      </c>
      <c r="D44" s="1">
        <v>75.87</v>
      </c>
      <c r="E44" s="1">
        <v>0.12113</v>
      </c>
      <c r="F44" s="1">
        <v>176.42</v>
      </c>
    </row>
    <row r="45" spans="2:6" x14ac:dyDescent="0.25">
      <c r="B45">
        <v>2.8220000000000001</v>
      </c>
      <c r="C45" s="1">
        <v>3.7623999999999998E-2</v>
      </c>
      <c r="D45" s="1">
        <v>78.334000000000003</v>
      </c>
      <c r="E45" s="1">
        <v>7.5287999999999994E-2</v>
      </c>
      <c r="F45" s="1">
        <v>105.12</v>
      </c>
    </row>
    <row r="46" spans="2:6" x14ac:dyDescent="0.25">
      <c r="B46">
        <v>2.9409999999999998</v>
      </c>
      <c r="C46" s="1">
        <v>3.8644999999999999E-2</v>
      </c>
      <c r="D46" s="1">
        <v>79.722999999999999</v>
      </c>
      <c r="E46" s="1">
        <v>8.0461000000000005E-2</v>
      </c>
      <c r="F46" s="1">
        <v>106.71</v>
      </c>
    </row>
    <row r="47" spans="2:6" x14ac:dyDescent="0.25">
      <c r="B47">
        <v>3.06</v>
      </c>
      <c r="C47" s="1">
        <v>4.0453999999999997E-2</v>
      </c>
      <c r="D47" s="1">
        <v>82.087000000000003</v>
      </c>
      <c r="E47" s="1">
        <v>0.16958000000000001</v>
      </c>
      <c r="F47" s="1">
        <v>215.99</v>
      </c>
    </row>
    <row r="48" spans="2:6" x14ac:dyDescent="0.25">
      <c r="B48">
        <v>3.1789999999999998</v>
      </c>
      <c r="C48" s="1">
        <v>4.4375999999999999E-2</v>
      </c>
      <c r="D48" s="1">
        <v>87.022000000000006</v>
      </c>
      <c r="E48" s="1">
        <v>0.22456999999999999</v>
      </c>
      <c r="F48" s="1">
        <v>277.85000000000002</v>
      </c>
    </row>
    <row r="49" spans="2:6" x14ac:dyDescent="0.25">
      <c r="B49">
        <v>3.298</v>
      </c>
      <c r="C49" s="1">
        <v>4.7759000000000003E-2</v>
      </c>
      <c r="D49" s="1">
        <v>91.125</v>
      </c>
      <c r="E49" s="1">
        <v>0.19600000000000001</v>
      </c>
      <c r="F49" s="1">
        <v>233.95</v>
      </c>
    </row>
    <row r="50" spans="2:6" x14ac:dyDescent="0.25">
      <c r="B50">
        <v>3.4180000000000001</v>
      </c>
      <c r="C50" s="1">
        <v>5.0546000000000001E-2</v>
      </c>
      <c r="D50" s="1">
        <v>94.387</v>
      </c>
      <c r="E50" s="1">
        <v>0.16622000000000001</v>
      </c>
      <c r="F50" s="1">
        <v>191.59</v>
      </c>
    </row>
    <row r="51" spans="2:6" x14ac:dyDescent="0.25">
      <c r="B51">
        <v>3.5369999999999999</v>
      </c>
      <c r="C51" s="1">
        <v>5.2809000000000002E-2</v>
      </c>
      <c r="D51" s="1">
        <v>96.945999999999998</v>
      </c>
      <c r="E51" s="1">
        <v>0.16134999999999999</v>
      </c>
      <c r="F51" s="1">
        <v>179.38</v>
      </c>
    </row>
    <row r="52" spans="2:6" x14ac:dyDescent="0.25">
      <c r="B52">
        <v>3.6560000000000001</v>
      </c>
      <c r="C52" s="1">
        <v>5.5263E-2</v>
      </c>
      <c r="D52" s="1">
        <v>99.631</v>
      </c>
      <c r="E52" s="1">
        <v>0.24418000000000001</v>
      </c>
      <c r="F52" s="1">
        <v>261.73</v>
      </c>
    </row>
    <row r="53" spans="2:6" x14ac:dyDescent="0.25">
      <c r="B53">
        <v>3.7749999999999999</v>
      </c>
      <c r="C53" s="1">
        <v>5.9714999999999997E-2</v>
      </c>
      <c r="D53" s="1">
        <v>104.35</v>
      </c>
      <c r="E53" s="1">
        <v>0.29354999999999998</v>
      </c>
      <c r="F53" s="1">
        <v>304.45999999999998</v>
      </c>
    </row>
    <row r="54" spans="2:6" x14ac:dyDescent="0.25">
      <c r="B54">
        <v>3.9340000000000002</v>
      </c>
      <c r="C54" s="1">
        <v>6.4605999999999997E-2</v>
      </c>
      <c r="D54" s="1">
        <v>109.32</v>
      </c>
      <c r="E54" s="1">
        <v>0.27616000000000002</v>
      </c>
      <c r="F54" s="1">
        <v>275.39</v>
      </c>
    </row>
    <row r="55" spans="2:6" x14ac:dyDescent="0.25">
      <c r="B55">
        <v>4.093</v>
      </c>
      <c r="C55" s="1">
        <v>6.9415000000000004E-2</v>
      </c>
      <c r="D55" s="1">
        <v>114.02</v>
      </c>
      <c r="E55" s="1">
        <v>0.24277000000000001</v>
      </c>
      <c r="F55" s="1">
        <v>233.58</v>
      </c>
    </row>
    <row r="56" spans="2:6" x14ac:dyDescent="0.25">
      <c r="B56">
        <v>4.2519999999999998</v>
      </c>
      <c r="C56" s="1">
        <v>7.2802000000000006E-2</v>
      </c>
      <c r="D56" s="1">
        <v>117.21</v>
      </c>
      <c r="E56" s="1">
        <v>0.18779999999999999</v>
      </c>
      <c r="F56" s="1">
        <v>173.84</v>
      </c>
    </row>
    <row r="57" spans="2:6" x14ac:dyDescent="0.25">
      <c r="B57">
        <v>4.4109999999999996</v>
      </c>
      <c r="C57" s="1">
        <v>7.5518000000000002E-2</v>
      </c>
      <c r="D57" s="1">
        <v>119.67</v>
      </c>
      <c r="E57" s="1">
        <v>0.26649</v>
      </c>
      <c r="F57" s="1">
        <v>235.99</v>
      </c>
    </row>
    <row r="58" spans="2:6" x14ac:dyDescent="0.25">
      <c r="B58">
        <v>4.57</v>
      </c>
      <c r="C58" s="1">
        <v>8.1148999999999999E-2</v>
      </c>
      <c r="D58" s="1">
        <v>124.6</v>
      </c>
      <c r="E58" s="1">
        <v>0.53258000000000005</v>
      </c>
      <c r="F58" s="1">
        <v>456.04</v>
      </c>
    </row>
    <row r="59" spans="2:6" x14ac:dyDescent="0.25">
      <c r="B59">
        <v>4.7279999999999998</v>
      </c>
      <c r="C59" s="1">
        <v>9.1569999999999999E-2</v>
      </c>
      <c r="D59" s="1">
        <v>133.41999999999999</v>
      </c>
      <c r="E59" s="1">
        <v>0.84711000000000003</v>
      </c>
      <c r="F59" s="1">
        <v>703.2</v>
      </c>
    </row>
    <row r="60" spans="2:6" x14ac:dyDescent="0.25">
      <c r="B60">
        <v>4.8869999999999996</v>
      </c>
      <c r="C60" s="1">
        <v>0.10582</v>
      </c>
      <c r="D60" s="1">
        <v>145.08000000000001</v>
      </c>
      <c r="E60" s="1">
        <v>1.1548</v>
      </c>
      <c r="F60" s="1">
        <v>922.62</v>
      </c>
    </row>
    <row r="61" spans="2:6" x14ac:dyDescent="0.25">
      <c r="B61">
        <v>5.0860000000000003</v>
      </c>
      <c r="C61" s="1">
        <v>0.12817999999999999</v>
      </c>
      <c r="D61" s="1">
        <v>162.66</v>
      </c>
      <c r="E61" s="1">
        <v>1.421</v>
      </c>
      <c r="F61" s="1">
        <v>1095</v>
      </c>
    </row>
    <row r="62" spans="2:6" x14ac:dyDescent="0.25">
      <c r="B62">
        <v>5.2850000000000001</v>
      </c>
      <c r="C62" s="1">
        <v>0.15414</v>
      </c>
      <c r="D62" s="1">
        <v>182.31</v>
      </c>
      <c r="E62" s="1">
        <v>1.6496999999999999</v>
      </c>
      <c r="F62" s="1">
        <v>1225.2</v>
      </c>
    </row>
    <row r="63" spans="2:6" x14ac:dyDescent="0.25">
      <c r="B63">
        <v>5.4829999999999997</v>
      </c>
      <c r="C63" s="1">
        <v>0.18201999999999999</v>
      </c>
      <c r="D63" s="1">
        <v>202.66</v>
      </c>
      <c r="E63" s="1">
        <v>2.3302</v>
      </c>
      <c r="F63" s="1">
        <v>1663.1</v>
      </c>
    </row>
    <row r="64" spans="2:6" x14ac:dyDescent="0.25">
      <c r="B64">
        <v>5.6820000000000004</v>
      </c>
      <c r="C64" s="1">
        <v>0.22744</v>
      </c>
      <c r="D64" s="1">
        <v>234.63</v>
      </c>
      <c r="E64" s="1">
        <v>3.1499000000000001</v>
      </c>
      <c r="F64" s="1">
        <v>2178.1999999999998</v>
      </c>
    </row>
    <row r="65" spans="2:6" x14ac:dyDescent="0.25">
      <c r="B65">
        <v>5.88</v>
      </c>
      <c r="C65" s="1">
        <v>0.27765000000000001</v>
      </c>
      <c r="D65" s="1">
        <v>268.77999999999997</v>
      </c>
      <c r="E65" s="1">
        <v>3.7601</v>
      </c>
      <c r="F65" s="1">
        <v>2512.3000000000002</v>
      </c>
    </row>
    <row r="66" spans="2:6" x14ac:dyDescent="0.25">
      <c r="B66">
        <v>6.0789999999999997</v>
      </c>
      <c r="C66" s="1">
        <v>0.33772999999999997</v>
      </c>
      <c r="D66" s="1">
        <v>308.31</v>
      </c>
      <c r="E66" s="1">
        <v>4.5410000000000004</v>
      </c>
      <c r="F66" s="1">
        <v>2923.2</v>
      </c>
    </row>
    <row r="67" spans="2:6" x14ac:dyDescent="0.25">
      <c r="B67">
        <v>6.3170000000000002</v>
      </c>
      <c r="C67" s="1">
        <v>0.41903000000000001</v>
      </c>
      <c r="D67" s="1">
        <v>359.79</v>
      </c>
      <c r="E67" s="1">
        <v>4.6333000000000002</v>
      </c>
      <c r="F67" s="1">
        <v>2884.1</v>
      </c>
    </row>
    <row r="68" spans="2:6" x14ac:dyDescent="0.25">
      <c r="B68">
        <v>6.556</v>
      </c>
      <c r="C68" s="1">
        <v>0.48973</v>
      </c>
      <c r="D68" s="1">
        <v>402.93</v>
      </c>
      <c r="E68" s="1">
        <v>4.2076000000000002</v>
      </c>
      <c r="F68" s="1">
        <v>2525</v>
      </c>
    </row>
    <row r="69" spans="2:6" x14ac:dyDescent="0.25">
      <c r="B69">
        <v>6.7939999999999996</v>
      </c>
      <c r="C69" s="1">
        <v>0.55205000000000004</v>
      </c>
      <c r="D69" s="1">
        <v>439.62</v>
      </c>
      <c r="E69" s="1">
        <v>3.9165000000000001</v>
      </c>
      <c r="F69" s="1">
        <v>2268.6</v>
      </c>
    </row>
    <row r="70" spans="2:6" x14ac:dyDescent="0.25">
      <c r="B70">
        <v>7.032</v>
      </c>
      <c r="C70" s="1">
        <v>0.60894999999999999</v>
      </c>
      <c r="D70" s="1">
        <v>471.99</v>
      </c>
      <c r="E70" s="1">
        <v>3.0061</v>
      </c>
      <c r="F70" s="1">
        <v>1683.6</v>
      </c>
    </row>
    <row r="71" spans="2:6" x14ac:dyDescent="0.25">
      <c r="B71">
        <v>7.31</v>
      </c>
      <c r="C71" s="1">
        <v>0.64761999999999997</v>
      </c>
      <c r="D71" s="1">
        <v>493.15</v>
      </c>
      <c r="E71" s="1">
        <v>1.8003</v>
      </c>
      <c r="F71" s="1">
        <v>972.49</v>
      </c>
    </row>
    <row r="72" spans="2:6" x14ac:dyDescent="0.25">
      <c r="B72">
        <v>7.5880000000000001</v>
      </c>
      <c r="C72" s="1">
        <v>0.66844000000000003</v>
      </c>
      <c r="D72" s="1">
        <v>504.13</v>
      </c>
      <c r="E72" s="1">
        <v>0.99239999999999995</v>
      </c>
      <c r="F72" s="1">
        <v>516.79999999999995</v>
      </c>
    </row>
    <row r="73" spans="2:6" x14ac:dyDescent="0.25">
      <c r="B73">
        <v>7.867</v>
      </c>
      <c r="C73" s="1">
        <v>0.67927000000000004</v>
      </c>
      <c r="D73" s="1">
        <v>509.63</v>
      </c>
      <c r="E73" s="1">
        <v>0.60916000000000003</v>
      </c>
      <c r="F73" s="1">
        <v>305.27</v>
      </c>
    </row>
    <row r="74" spans="2:6" x14ac:dyDescent="0.25">
      <c r="B74">
        <v>8.1449999999999996</v>
      </c>
      <c r="C74" s="1">
        <v>0.68718000000000001</v>
      </c>
      <c r="D74" s="1">
        <v>513.52</v>
      </c>
      <c r="E74" s="1">
        <v>0.37312000000000001</v>
      </c>
      <c r="F74" s="1">
        <v>180.97</v>
      </c>
    </row>
    <row r="75" spans="2:6" x14ac:dyDescent="0.25">
      <c r="B75">
        <v>8.4619999999999997</v>
      </c>
      <c r="C75" s="1">
        <v>0.69108000000000003</v>
      </c>
      <c r="D75" s="1">
        <v>515.36</v>
      </c>
      <c r="E75" s="1">
        <v>0.17874999999999999</v>
      </c>
      <c r="F75" s="1">
        <v>83.48</v>
      </c>
    </row>
    <row r="76" spans="2:6" x14ac:dyDescent="0.25">
      <c r="B76">
        <v>8.7799999999999994</v>
      </c>
      <c r="C76" s="1">
        <v>0.69301000000000001</v>
      </c>
      <c r="D76" s="1">
        <v>516.24</v>
      </c>
      <c r="E76" s="1">
        <v>0.12475</v>
      </c>
      <c r="F76" s="1">
        <v>55.823</v>
      </c>
    </row>
    <row r="77" spans="2:6" x14ac:dyDescent="0.25">
      <c r="B77">
        <v>9.0980000000000008</v>
      </c>
      <c r="C77" s="1">
        <v>0.69501000000000002</v>
      </c>
      <c r="D77" s="1">
        <v>517.12</v>
      </c>
      <c r="E77" s="1">
        <v>0.13078999999999999</v>
      </c>
      <c r="F77" s="1">
        <v>56.537999999999997</v>
      </c>
    </row>
    <row r="78" spans="2:6" x14ac:dyDescent="0.25">
      <c r="B78">
        <v>9.4160000000000004</v>
      </c>
      <c r="C78" s="1">
        <v>0.69698000000000004</v>
      </c>
      <c r="D78" s="1">
        <v>517.96</v>
      </c>
      <c r="E78" s="1">
        <v>0.11076999999999999</v>
      </c>
      <c r="F78" s="1">
        <v>46.320999999999998</v>
      </c>
    </row>
    <row r="79" spans="2:6" x14ac:dyDescent="0.25">
      <c r="B79">
        <v>9.7729999999999997</v>
      </c>
      <c r="C79" s="1">
        <v>0.69845000000000002</v>
      </c>
      <c r="D79" s="1">
        <v>518.55999999999995</v>
      </c>
      <c r="E79" s="1">
        <v>7.0333000000000007E-2</v>
      </c>
      <c r="F79" s="1">
        <v>28.436</v>
      </c>
    </row>
    <row r="80" spans="2:6" x14ac:dyDescent="0.25">
      <c r="B80">
        <v>10.131</v>
      </c>
      <c r="C80" s="1">
        <v>0.69921999999999995</v>
      </c>
      <c r="D80" s="1">
        <v>518.86</v>
      </c>
      <c r="E80" s="1">
        <v>5.0542999999999998E-2</v>
      </c>
      <c r="F80" s="1">
        <v>19.614999999999998</v>
      </c>
    </row>
    <row r="81" spans="2:6" x14ac:dyDescent="0.25">
      <c r="B81">
        <v>10.488</v>
      </c>
      <c r="C81" s="1">
        <v>0.7</v>
      </c>
      <c r="D81" s="1">
        <v>519.16</v>
      </c>
      <c r="E81" s="1">
        <v>4.3536999999999999E-2</v>
      </c>
      <c r="F81" s="1">
        <v>16.347000000000001</v>
      </c>
    </row>
    <row r="82" spans="2:6" x14ac:dyDescent="0.25">
      <c r="B82">
        <v>10.885</v>
      </c>
      <c r="C82" s="1">
        <v>0.70057999999999998</v>
      </c>
      <c r="D82" s="1">
        <v>519.37</v>
      </c>
      <c r="E82" s="1">
        <v>3.1663999999999998E-2</v>
      </c>
      <c r="F82" s="1">
        <v>11.46</v>
      </c>
    </row>
    <row r="83" spans="2:6" x14ac:dyDescent="0.25">
      <c r="B83">
        <v>11.282999999999999</v>
      </c>
      <c r="C83" s="1">
        <v>0.70101000000000002</v>
      </c>
      <c r="D83" s="1">
        <v>519.52</v>
      </c>
      <c r="E83" s="1">
        <v>2.6786000000000001E-2</v>
      </c>
      <c r="F83" s="1">
        <v>9.3423999999999996</v>
      </c>
    </row>
    <row r="84" spans="2:6" x14ac:dyDescent="0.25">
      <c r="B84">
        <v>11.68</v>
      </c>
      <c r="C84" s="1">
        <v>0.70140000000000002</v>
      </c>
      <c r="D84" s="1">
        <v>519.66</v>
      </c>
      <c r="E84" s="1">
        <v>2.9186E-2</v>
      </c>
      <c r="F84" s="1">
        <v>9.7906999999999993</v>
      </c>
    </row>
    <row r="85" spans="2:6" x14ac:dyDescent="0.25">
      <c r="B85">
        <v>12.117000000000001</v>
      </c>
      <c r="C85" s="1">
        <v>0.70191000000000003</v>
      </c>
      <c r="D85" s="1">
        <v>519.83000000000004</v>
      </c>
      <c r="E85" s="1">
        <v>3.6173999999999998E-2</v>
      </c>
      <c r="F85" s="1">
        <v>11.715</v>
      </c>
    </row>
    <row r="86" spans="2:6" x14ac:dyDescent="0.25">
      <c r="B86">
        <v>12.554</v>
      </c>
      <c r="C86" s="1">
        <v>0.70252999999999999</v>
      </c>
      <c r="D86" s="1">
        <v>520.02</v>
      </c>
      <c r="E86" s="1">
        <v>4.2706000000000001E-2</v>
      </c>
      <c r="F86" s="1">
        <v>13.37</v>
      </c>
    </row>
    <row r="87" spans="2:6" x14ac:dyDescent="0.25">
      <c r="B87">
        <v>12.991</v>
      </c>
      <c r="C87" s="1">
        <v>0.70320000000000005</v>
      </c>
      <c r="D87" s="1">
        <v>520.23</v>
      </c>
      <c r="E87" s="1">
        <v>3.9358999999999998E-2</v>
      </c>
      <c r="F87" s="1">
        <v>11.929</v>
      </c>
    </row>
    <row r="88" spans="2:6" x14ac:dyDescent="0.25">
      <c r="B88">
        <v>13.467000000000001</v>
      </c>
      <c r="C88" s="1">
        <v>0.70372999999999997</v>
      </c>
      <c r="D88" s="1">
        <v>520.39</v>
      </c>
      <c r="E88" s="1">
        <v>3.6802000000000001E-2</v>
      </c>
      <c r="F88" s="1">
        <v>10.731999999999999</v>
      </c>
    </row>
    <row r="89" spans="2:6" x14ac:dyDescent="0.25">
      <c r="B89">
        <v>13.944000000000001</v>
      </c>
      <c r="C89" s="1">
        <v>0.70433000000000001</v>
      </c>
      <c r="D89" s="1">
        <v>520.55999999999995</v>
      </c>
      <c r="E89" s="1">
        <v>3.6500999999999999E-2</v>
      </c>
      <c r="F89" s="1">
        <v>10.298</v>
      </c>
    </row>
    <row r="90" spans="2:6" x14ac:dyDescent="0.25">
      <c r="B90">
        <v>14.46</v>
      </c>
      <c r="C90" s="1">
        <v>0.70486000000000004</v>
      </c>
      <c r="D90" s="1">
        <v>520.71</v>
      </c>
      <c r="E90" s="1">
        <v>3.1380999999999999E-2</v>
      </c>
      <c r="F90" s="1">
        <v>8.5425000000000004</v>
      </c>
    </row>
    <row r="91" spans="2:6" x14ac:dyDescent="0.25">
      <c r="B91">
        <v>14.977</v>
      </c>
      <c r="C91" s="1">
        <v>0.70530999999999999</v>
      </c>
      <c r="D91" s="1">
        <v>520.82000000000005</v>
      </c>
      <c r="E91" s="1">
        <v>2.8659E-2</v>
      </c>
      <c r="F91" s="1">
        <v>7.5176999999999996</v>
      </c>
    </row>
    <row r="92" spans="2:6" x14ac:dyDescent="0.25">
      <c r="B92">
        <v>15.532999999999999</v>
      </c>
      <c r="C92" s="1">
        <v>0.70574999999999999</v>
      </c>
      <c r="D92" s="1">
        <v>520.94000000000005</v>
      </c>
      <c r="E92" s="1">
        <v>2.8812999999999998E-2</v>
      </c>
      <c r="F92" s="1">
        <v>7.2899000000000003</v>
      </c>
    </row>
    <row r="93" spans="2:6" x14ac:dyDescent="0.25">
      <c r="B93">
        <v>16.088999999999999</v>
      </c>
      <c r="C93" s="1">
        <v>0.70620000000000005</v>
      </c>
      <c r="D93" s="1">
        <v>521.04999999999995</v>
      </c>
      <c r="E93" s="1">
        <v>3.0155999999999999E-2</v>
      </c>
      <c r="F93" s="1">
        <v>7.3586</v>
      </c>
    </row>
    <row r="94" spans="2:6" x14ac:dyDescent="0.25">
      <c r="B94">
        <v>16.684999999999999</v>
      </c>
      <c r="C94" s="1">
        <v>0.70669000000000004</v>
      </c>
      <c r="D94" s="1">
        <v>521.16999999999996</v>
      </c>
      <c r="E94" s="1">
        <v>2.9232000000000001E-2</v>
      </c>
      <c r="F94" s="1">
        <v>6.8959999999999999</v>
      </c>
    </row>
    <row r="95" spans="2:6" x14ac:dyDescent="0.25">
      <c r="B95">
        <v>17.280999999999999</v>
      </c>
      <c r="C95" s="1">
        <v>0.70711000000000002</v>
      </c>
      <c r="D95" s="1">
        <v>521.27</v>
      </c>
      <c r="E95" s="1">
        <v>2.6266999999999999E-2</v>
      </c>
      <c r="F95" s="1">
        <v>5.9762000000000004</v>
      </c>
    </row>
    <row r="96" spans="2:6" x14ac:dyDescent="0.25">
      <c r="B96">
        <v>17.916</v>
      </c>
      <c r="C96" s="1">
        <v>0.70750000000000002</v>
      </c>
      <c r="D96" s="1">
        <v>521.35</v>
      </c>
      <c r="E96" s="1">
        <v>2.1000000000000001E-2</v>
      </c>
      <c r="F96" s="1">
        <v>4.6238999999999999</v>
      </c>
    </row>
    <row r="97" spans="2:6" x14ac:dyDescent="0.25">
      <c r="B97">
        <v>18.552</v>
      </c>
      <c r="C97" s="1">
        <v>0.70775999999999994</v>
      </c>
      <c r="D97" s="1">
        <v>521.41</v>
      </c>
      <c r="E97" s="1">
        <v>1.7142999999999999E-2</v>
      </c>
      <c r="F97" s="1">
        <v>3.6318000000000001</v>
      </c>
    </row>
    <row r="98" spans="2:6" x14ac:dyDescent="0.25">
      <c r="B98">
        <v>19.227</v>
      </c>
      <c r="C98" s="1">
        <v>0.70801999999999998</v>
      </c>
      <c r="D98" s="1">
        <v>521.46</v>
      </c>
      <c r="E98" s="1">
        <v>2.2204000000000002E-2</v>
      </c>
      <c r="F98" s="1">
        <v>4.5236999999999998</v>
      </c>
    </row>
    <row r="99" spans="2:6" x14ac:dyDescent="0.25">
      <c r="B99">
        <v>19.902000000000001</v>
      </c>
      <c r="C99" s="1">
        <v>0.70843</v>
      </c>
      <c r="D99" s="1">
        <v>521.54999999999995</v>
      </c>
      <c r="E99" s="1">
        <v>2.3996E-2</v>
      </c>
      <c r="F99" s="1">
        <v>4.7496999999999998</v>
      </c>
    </row>
    <row r="100" spans="2:6" x14ac:dyDescent="0.25">
      <c r="B100">
        <v>20.617000000000001</v>
      </c>
      <c r="C100" s="1">
        <v>0.70874999999999999</v>
      </c>
      <c r="D100" s="1">
        <v>521.61</v>
      </c>
      <c r="E100" s="1">
        <v>1.8665999999999999E-2</v>
      </c>
      <c r="F100" s="1">
        <v>3.5636999999999999</v>
      </c>
    </row>
    <row r="101" spans="2:6" x14ac:dyDescent="0.25">
      <c r="B101">
        <v>21.372</v>
      </c>
      <c r="C101" s="1">
        <v>0.70901000000000003</v>
      </c>
      <c r="D101" s="1">
        <v>521.66</v>
      </c>
      <c r="E101" s="1">
        <v>1.7984E-2</v>
      </c>
      <c r="F101" s="1">
        <v>3.3046000000000002</v>
      </c>
    </row>
    <row r="102" spans="2:6" x14ac:dyDescent="0.25">
      <c r="B102">
        <v>22.126999999999999</v>
      </c>
      <c r="C102" s="1">
        <v>0.70930000000000004</v>
      </c>
      <c r="D102" s="1">
        <v>521.71</v>
      </c>
      <c r="E102" s="1">
        <v>1.8894000000000001E-2</v>
      </c>
      <c r="F102" s="1">
        <v>3.3561999999999999</v>
      </c>
    </row>
    <row r="103" spans="2:6" x14ac:dyDescent="0.25">
      <c r="B103">
        <v>22.920999999999999</v>
      </c>
      <c r="C103" s="1">
        <v>0.70959000000000005</v>
      </c>
      <c r="D103" s="1">
        <v>521.76</v>
      </c>
      <c r="E103" s="1">
        <v>1.8634000000000001E-2</v>
      </c>
      <c r="F103" s="1">
        <v>3.1949999999999998</v>
      </c>
    </row>
    <row r="104" spans="2:6" x14ac:dyDescent="0.25">
      <c r="B104">
        <v>23.754999999999999</v>
      </c>
      <c r="C104" s="1">
        <v>0.70987999999999996</v>
      </c>
      <c r="D104" s="1">
        <v>521.80999999999995</v>
      </c>
      <c r="E104" s="1">
        <v>1.7624000000000001E-2</v>
      </c>
      <c r="F104" s="1">
        <v>2.9195000000000002</v>
      </c>
    </row>
    <row r="105" spans="2:6" x14ac:dyDescent="0.25">
      <c r="B105">
        <v>24.629000000000001</v>
      </c>
      <c r="C105" s="1">
        <v>0.71013999999999999</v>
      </c>
      <c r="D105" s="1">
        <v>521.85</v>
      </c>
      <c r="E105" s="1">
        <v>1.2893E-2</v>
      </c>
      <c r="F105" s="1">
        <v>2.0684</v>
      </c>
    </row>
    <row r="106" spans="2:6" x14ac:dyDescent="0.25">
      <c r="B106">
        <v>25.503</v>
      </c>
      <c r="C106" s="1">
        <v>0.71028000000000002</v>
      </c>
      <c r="D106" s="1">
        <v>521.87</v>
      </c>
      <c r="E106" s="1">
        <v>1.0154E-2</v>
      </c>
      <c r="F106" s="1">
        <v>1.5621</v>
      </c>
    </row>
    <row r="107" spans="2:6" x14ac:dyDescent="0.25">
      <c r="B107">
        <v>26.417000000000002</v>
      </c>
      <c r="C107" s="1">
        <v>0.71045000000000003</v>
      </c>
      <c r="D107" s="1">
        <v>521.9</v>
      </c>
      <c r="E107" s="1">
        <v>1.0477999999999999E-2</v>
      </c>
      <c r="F107" s="1">
        <v>1.5595000000000001</v>
      </c>
    </row>
    <row r="108" spans="2:6" x14ac:dyDescent="0.25">
      <c r="B108">
        <v>27.37</v>
      </c>
      <c r="C108" s="1">
        <v>0.71060000000000001</v>
      </c>
      <c r="D108" s="1">
        <v>521.91999999999996</v>
      </c>
      <c r="E108" s="1">
        <v>1.1257E-2</v>
      </c>
      <c r="F108" s="1">
        <v>1.6114999999999999</v>
      </c>
    </row>
    <row r="109" spans="2:6" x14ac:dyDescent="0.25">
      <c r="B109">
        <v>28.363</v>
      </c>
      <c r="C109" s="1">
        <v>0.71079000000000003</v>
      </c>
      <c r="D109" s="1">
        <v>521.95000000000005</v>
      </c>
      <c r="E109" s="1">
        <v>1.1294999999999999E-2</v>
      </c>
      <c r="F109" s="1">
        <v>1.5685</v>
      </c>
    </row>
    <row r="110" spans="2:6" x14ac:dyDescent="0.25">
      <c r="B110">
        <v>29.396000000000001</v>
      </c>
      <c r="C110" s="1">
        <v>0.71094999999999997</v>
      </c>
      <c r="D110" s="1">
        <v>521.97</v>
      </c>
      <c r="E110" s="1">
        <v>8.5193999999999999E-3</v>
      </c>
      <c r="F110" s="1">
        <v>1.1425000000000001</v>
      </c>
    </row>
    <row r="111" spans="2:6" x14ac:dyDescent="0.25">
      <c r="B111">
        <v>30.468</v>
      </c>
      <c r="C111" s="1">
        <v>0.71106000000000003</v>
      </c>
      <c r="D111" s="1">
        <v>521.98</v>
      </c>
      <c r="E111" s="1">
        <v>8.1902999999999993E-3</v>
      </c>
      <c r="F111" s="1">
        <v>1.0556000000000001</v>
      </c>
    </row>
    <row r="112" spans="2:6" x14ac:dyDescent="0.25">
      <c r="B112">
        <v>31.541</v>
      </c>
      <c r="C112" s="1">
        <v>0.71120000000000005</v>
      </c>
      <c r="D112" s="1">
        <v>522</v>
      </c>
      <c r="E112" s="1">
        <v>8.9072999999999999E-3</v>
      </c>
      <c r="F112" s="1">
        <v>1.1120000000000001</v>
      </c>
    </row>
    <row r="113" spans="2:7" x14ac:dyDescent="0.25">
      <c r="B113">
        <v>32.652999999999999</v>
      </c>
      <c r="C113" s="1">
        <v>0.71133000000000002</v>
      </c>
      <c r="D113" s="1">
        <v>522.02</v>
      </c>
      <c r="E113" s="1">
        <v>8.0283000000000004E-3</v>
      </c>
      <c r="F113" s="1">
        <v>0.96706000000000003</v>
      </c>
    </row>
    <row r="114" spans="2:7" x14ac:dyDescent="0.25">
      <c r="B114">
        <v>33.805</v>
      </c>
      <c r="C114" s="1">
        <v>0.71143999999999996</v>
      </c>
      <c r="D114" s="1">
        <v>522.03</v>
      </c>
      <c r="E114" s="1">
        <v>7.8000999999999999E-3</v>
      </c>
      <c r="F114" s="1">
        <v>0.90617000000000003</v>
      </c>
    </row>
    <row r="115" spans="2:7" x14ac:dyDescent="0.25">
      <c r="B115">
        <v>34.997</v>
      </c>
      <c r="C115" s="1">
        <v>0.71155999999999997</v>
      </c>
      <c r="D115" s="1">
        <v>522.04</v>
      </c>
      <c r="E115" s="1">
        <v>1.0605E-2</v>
      </c>
      <c r="F115" s="1">
        <v>1.1877</v>
      </c>
    </row>
    <row r="116" spans="2:7" x14ac:dyDescent="0.25">
      <c r="B116">
        <v>36.228000000000002</v>
      </c>
      <c r="C116" s="1">
        <v>0.71175999999999995</v>
      </c>
      <c r="D116" s="1">
        <v>522.05999999999995</v>
      </c>
      <c r="E116" s="1">
        <v>1.3161000000000001E-2</v>
      </c>
      <c r="F116" s="1">
        <v>1.4554</v>
      </c>
    </row>
    <row r="117" spans="2:7" x14ac:dyDescent="0.25">
      <c r="C117" s="1"/>
      <c r="D117" s="1"/>
      <c r="E117" s="1"/>
      <c r="F117" s="1"/>
    </row>
    <row r="118" spans="2:7" x14ac:dyDescent="0.25">
      <c r="B118" t="s">
        <v>112</v>
      </c>
      <c r="C118" s="1" t="s">
        <v>67</v>
      </c>
      <c r="D118" s="1" t="s">
        <v>51</v>
      </c>
      <c r="E118" s="1"/>
      <c r="F118" s="1"/>
    </row>
    <row r="119" spans="2:7" x14ac:dyDescent="0.25">
      <c r="B119" t="s">
        <v>69</v>
      </c>
      <c r="C119" s="1" t="s">
        <v>43</v>
      </c>
      <c r="D119" s="1" t="s">
        <v>53</v>
      </c>
      <c r="E119" s="1">
        <v>0.71199999999999997</v>
      </c>
      <c r="F119" s="1" t="s">
        <v>3</v>
      </c>
    </row>
    <row r="120" spans="2:7" x14ac:dyDescent="0.25">
      <c r="B120" t="s">
        <v>59</v>
      </c>
      <c r="C120" s="1" t="s">
        <v>101</v>
      </c>
      <c r="D120" s="1" t="s">
        <v>53</v>
      </c>
      <c r="E120" s="1">
        <v>522.06500000000005</v>
      </c>
      <c r="F120" s="1" t="s">
        <v>61</v>
      </c>
    </row>
    <row r="121" spans="2:7" x14ac:dyDescent="0.25">
      <c r="B121" t="s">
        <v>127</v>
      </c>
      <c r="C121" s="1" t="s">
        <v>128</v>
      </c>
      <c r="D121" s="1" t="s">
        <v>129</v>
      </c>
      <c r="E121" s="1" t="s">
        <v>53</v>
      </c>
      <c r="F121" s="1">
        <v>1.379</v>
      </c>
      <c r="G121" t="s">
        <v>74</v>
      </c>
    </row>
    <row r="122" spans="2:7" x14ac:dyDescent="0.25">
      <c r="B122" t="s">
        <v>130</v>
      </c>
      <c r="C122" s="1" t="s">
        <v>131</v>
      </c>
      <c r="D122" s="1" t="s">
        <v>53</v>
      </c>
      <c r="E122" s="1">
        <v>0.47399999999999998</v>
      </c>
      <c r="F122" s="1" t="s">
        <v>132</v>
      </c>
    </row>
    <row r="123" spans="2:7" x14ac:dyDescent="0.25">
      <c r="B123" t="s">
        <v>69</v>
      </c>
      <c r="C123" s="1" t="s">
        <v>125</v>
      </c>
      <c r="D123" s="1" t="s">
        <v>169</v>
      </c>
      <c r="E123" s="1" t="s">
        <v>53</v>
      </c>
      <c r="F123" s="1">
        <v>6.3170000000000002</v>
      </c>
      <c r="G123" t="s">
        <v>74</v>
      </c>
    </row>
    <row r="124" spans="2:7" x14ac:dyDescent="0.25">
      <c r="C124" s="1"/>
      <c r="D124" s="1"/>
      <c r="E124" s="1"/>
      <c r="F124" s="1"/>
    </row>
    <row r="125" spans="2:7" x14ac:dyDescent="0.25">
      <c r="B125" t="s">
        <v>78</v>
      </c>
      <c r="C125" s="1" t="s">
        <v>133</v>
      </c>
      <c r="D125" s="1" t="s">
        <v>134</v>
      </c>
      <c r="E125" s="1" t="s">
        <v>135</v>
      </c>
      <c r="F125" s="1" t="s">
        <v>81</v>
      </c>
    </row>
    <row r="126" spans="2:7" x14ac:dyDescent="0.25">
      <c r="C126" s="1"/>
      <c r="D126" s="1"/>
      <c r="E126" s="1"/>
      <c r="F126" s="1"/>
    </row>
    <row r="127" spans="2:7" x14ac:dyDescent="0.25">
      <c r="C127" s="1"/>
      <c r="D127" s="1"/>
      <c r="E127" s="1"/>
      <c r="F127" s="1"/>
    </row>
    <row r="128" spans="2:7" x14ac:dyDescent="0.25">
      <c r="C128" s="1"/>
      <c r="D128" s="1"/>
      <c r="E128" s="1"/>
      <c r="F128" s="1"/>
    </row>
    <row r="129" spans="3:6" x14ac:dyDescent="0.25">
      <c r="C129" s="1"/>
      <c r="D129" s="1"/>
      <c r="E129" s="1"/>
      <c r="F129" s="1"/>
    </row>
    <row r="130" spans="3:6" x14ac:dyDescent="0.25">
      <c r="C130" s="1"/>
      <c r="D130" s="1"/>
      <c r="E130" s="1"/>
      <c r="F130" s="1"/>
    </row>
    <row r="131" spans="3:6" x14ac:dyDescent="0.25">
      <c r="C131" s="1"/>
      <c r="D131" s="1"/>
      <c r="E131" s="1"/>
      <c r="F131" s="1"/>
    </row>
    <row r="132" spans="3:6" x14ac:dyDescent="0.25">
      <c r="C132" s="1"/>
      <c r="D132" s="1"/>
      <c r="E132" s="1"/>
      <c r="F132" s="1"/>
    </row>
    <row r="133" spans="3:6" x14ac:dyDescent="0.25">
      <c r="C133" s="1"/>
      <c r="D133" s="1"/>
      <c r="E133" s="1"/>
      <c r="F133" s="1"/>
    </row>
    <row r="134" spans="3:6" x14ac:dyDescent="0.25">
      <c r="C134" s="1"/>
      <c r="D134" s="1"/>
      <c r="E134" s="1"/>
      <c r="F134" s="1"/>
    </row>
    <row r="135" spans="3:6" x14ac:dyDescent="0.25">
      <c r="C135" s="1"/>
      <c r="D135" s="1"/>
      <c r="E135" s="1"/>
      <c r="F135" s="1"/>
    </row>
    <row r="136" spans="3:6" x14ac:dyDescent="0.25">
      <c r="C136" s="1"/>
      <c r="D136" s="1"/>
      <c r="E136" s="1"/>
      <c r="F136" s="1"/>
    </row>
    <row r="137" spans="3:6" x14ac:dyDescent="0.25">
      <c r="C137" s="1"/>
      <c r="D137" s="1"/>
      <c r="E137" s="1"/>
      <c r="F137" s="1"/>
    </row>
    <row r="138" spans="3:6" x14ac:dyDescent="0.25">
      <c r="C138" s="1"/>
      <c r="D138" s="1"/>
      <c r="E138" s="1"/>
      <c r="F138" s="1"/>
    </row>
    <row r="139" spans="3:6" x14ac:dyDescent="0.25">
      <c r="C139" s="1"/>
      <c r="D139" s="1"/>
      <c r="E139" s="1"/>
      <c r="F139" s="1"/>
    </row>
    <row r="140" spans="3:6" x14ac:dyDescent="0.25">
      <c r="C140" s="1"/>
      <c r="D140" s="1"/>
      <c r="E140" s="1"/>
      <c r="F14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Isotherm data</vt:lpstr>
      <vt:lpstr>Isotherm figure</vt:lpstr>
      <vt:lpstr>BET</vt:lpstr>
      <vt:lpstr>T-plot</vt:lpstr>
      <vt:lpstr>Total pore vol</vt:lpstr>
      <vt:lpstr>BJH Desorption</vt:lpstr>
      <vt:lpstr>Desorption data</vt:lpstr>
      <vt:lpstr>DFT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Parlett</dc:creator>
  <cp:lastModifiedBy>chris parlett</cp:lastModifiedBy>
  <cp:lastPrinted>2014-04-15T19:02:04Z</cp:lastPrinted>
  <dcterms:created xsi:type="dcterms:W3CDTF">2012-10-19T11:12:34Z</dcterms:created>
  <dcterms:modified xsi:type="dcterms:W3CDTF">2021-07-05T22:11:59Z</dcterms:modified>
</cp:coreProperties>
</file>